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7795" windowHeight="12600" activeTab="0"/>
  </bookViews>
  <sheets>
    <sheet name="Sheet2" sheetId="1" r:id="rId1"/>
  </sheets>
  <externalReferences>
    <externalReference r:id="rId4"/>
  </externalReferences>
  <definedNames>
    <definedName name="_xlnm.Print_Area" localSheetId="0">'Sheet2'!$A$1:$AH$32</definedName>
    <definedName name="_xlnm.Print_Titles" localSheetId="0">'Sheet2'!$A:$N</definedName>
  </definedNames>
  <calcPr fullCalcOnLoad="1"/>
</workbook>
</file>

<file path=xl/sharedStrings.xml><?xml version="1.0" encoding="utf-8"?>
<sst xmlns="http://schemas.openxmlformats.org/spreadsheetml/2006/main" count="66" uniqueCount="37">
  <si>
    <t>Central Government Debt Liabilites by Maturirity, Residency, and Instrumennt with Reference to the GFSM 2001 framework</t>
  </si>
  <si>
    <t>Table.4.1d</t>
  </si>
  <si>
    <t xml:space="preserve"> Millions Lari (GEL)</t>
  </si>
  <si>
    <t>I-Q</t>
  </si>
  <si>
    <t>II-Q</t>
  </si>
  <si>
    <t>III-Q</t>
  </si>
  <si>
    <t>IV-Q</t>
  </si>
  <si>
    <t xml:space="preserve">Central Government Debt Liabilites by Maturirity, Residency, and Instrumennt </t>
  </si>
  <si>
    <t>63A0</t>
  </si>
  <si>
    <t xml:space="preserve"> Short-term</t>
  </si>
  <si>
    <t>63A01</t>
  </si>
  <si>
    <t xml:space="preserve"> Long-term</t>
  </si>
  <si>
    <t>63A02</t>
  </si>
  <si>
    <t>Domestic .</t>
  </si>
  <si>
    <r>
      <t>63</t>
    </r>
    <r>
      <rPr>
        <b/>
        <sz val="12"/>
        <rFont val="Arial"/>
        <family val="2"/>
      </rPr>
      <t>A1</t>
    </r>
  </si>
  <si>
    <t xml:space="preserve">  Short-term</t>
  </si>
  <si>
    <t>63A11</t>
  </si>
  <si>
    <t xml:space="preserve"> Securities other than shares </t>
  </si>
  <si>
    <r>
      <t>63</t>
    </r>
    <r>
      <rPr>
        <sz val="12"/>
        <rFont val="Arial"/>
        <family val="2"/>
      </rPr>
      <t>A113</t>
    </r>
  </si>
  <si>
    <t xml:space="preserve">  Long-term</t>
  </si>
  <si>
    <r>
      <t>63</t>
    </r>
    <r>
      <rPr>
        <sz val="12"/>
        <rFont val="Arial"/>
        <family val="2"/>
      </rPr>
      <t>A12</t>
    </r>
  </si>
  <si>
    <r>
      <t>63</t>
    </r>
    <r>
      <rPr>
        <sz val="12"/>
        <rFont val="Arial"/>
        <family val="2"/>
      </rPr>
      <t>A123</t>
    </r>
  </si>
  <si>
    <t xml:space="preserve"> Other accounts payable </t>
  </si>
  <si>
    <r>
      <t>63</t>
    </r>
    <r>
      <rPr>
        <sz val="12"/>
        <rFont val="Arial"/>
        <family val="2"/>
      </rPr>
      <t>A128</t>
    </r>
  </si>
  <si>
    <t>Foreign</t>
  </si>
  <si>
    <t>63A2</t>
  </si>
  <si>
    <t xml:space="preserve">   Short-term</t>
  </si>
  <si>
    <t>63A21</t>
  </si>
  <si>
    <t xml:space="preserve">   Long-term</t>
  </si>
  <si>
    <t>63A22</t>
  </si>
  <si>
    <t xml:space="preserve">  Securities other than shares </t>
  </si>
  <si>
    <t>63A223</t>
  </si>
  <si>
    <t xml:space="preserve">   Loans .</t>
  </si>
  <si>
    <t>63A224</t>
  </si>
  <si>
    <t>*Liabilities'  date  are  for  the  end  of  reference  period.</t>
  </si>
  <si>
    <t>**Annually  renewable  one  year  maturity  public securities intended  for  the Central  Bank  are included in long-term  domestic  liabilities.</t>
  </si>
  <si>
    <t xml:space="preserve">***The “Historical” part of the domestic public debt consists of 10 different components. The amount of this debt is estimated at 672.0 million GEL. This amount is approximate, as there is no mechanism in place for calculating some categories.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</si>
</sst>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3">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family val="2"/>
    </font>
    <font>
      <b/>
      <sz val="12"/>
      <name val="Arial"/>
      <family val="2"/>
    </font>
    <font>
      <sz val="12"/>
      <name val="Arial"/>
      <family val="2"/>
    </font>
    <font>
      <sz val="12"/>
      <color indexed="8"/>
      <name val="Arial"/>
      <family val="2"/>
    </font>
    <font>
      <b/>
      <sz val="12"/>
      <name val="Sylfaen"/>
      <family val="1"/>
    </font>
    <font>
      <sz val="12"/>
      <name val="Sylfaen"/>
      <family val="1"/>
    </font>
    <font>
      <b/>
      <sz val="12"/>
      <name val="LitNusx"/>
      <family val="2"/>
    </font>
    <font>
      <sz val="12"/>
      <name val="LitNusx"/>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6" fillId="32" borderId="7" applyNumberFormat="0" applyFont="0" applyAlignment="0" applyProtection="0"/>
    <xf numFmtId="0" fontId="39" fillId="27" borderId="8" applyNumberFormat="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9">
    <xf numFmtId="0" fontId="0" fillId="0" borderId="0" xfId="0" applyAlignment="1">
      <alignment/>
    </xf>
    <xf numFmtId="0" fontId="18" fillId="0" borderId="0" xfId="0" applyFont="1" applyAlignment="1">
      <alignment/>
    </xf>
    <xf numFmtId="0" fontId="19" fillId="0" borderId="0" xfId="0" applyFont="1" applyAlignment="1">
      <alignment horizontal="center" wrapText="1"/>
    </xf>
    <xf numFmtId="0" fontId="20" fillId="0" borderId="0" xfId="0" applyFont="1" applyAlignment="1">
      <alignment/>
    </xf>
    <xf numFmtId="0" fontId="19" fillId="0" borderId="0" xfId="0" applyFont="1" applyAlignment="1">
      <alignment/>
    </xf>
    <xf numFmtId="0" fontId="19" fillId="0" borderId="0" xfId="0" applyFont="1" applyAlignment="1">
      <alignment wrapText="1"/>
    </xf>
    <xf numFmtId="0" fontId="21" fillId="0" borderId="0" xfId="0" applyFont="1" applyFill="1" applyBorder="1" applyAlignment="1">
      <alignment horizontal="left" vertical="center"/>
    </xf>
    <xf numFmtId="0" fontId="19" fillId="0" borderId="0" xfId="0" applyFont="1" applyAlignment="1">
      <alignment horizontal="center"/>
    </xf>
    <xf numFmtId="0" fontId="19" fillId="0" borderId="10" xfId="0" applyFont="1" applyBorder="1" applyAlignment="1">
      <alignment horizontal="center" wrapText="1"/>
    </xf>
    <xf numFmtId="0" fontId="19" fillId="0" borderId="0" xfId="0" applyFont="1" applyBorder="1" applyAlignment="1">
      <alignment horizontal="center" wrapText="1"/>
    </xf>
    <xf numFmtId="0" fontId="19" fillId="0" borderId="11" xfId="0" applyFont="1" applyBorder="1" applyAlignment="1">
      <alignment horizontal="center" wrapText="1"/>
    </xf>
    <xf numFmtId="0" fontId="19" fillId="0" borderId="0" xfId="0" applyFont="1" applyAlignment="1">
      <alignment horizontal="center"/>
    </xf>
    <xf numFmtId="0" fontId="19" fillId="0" borderId="10" xfId="0" applyFont="1" applyBorder="1" applyAlignment="1">
      <alignment horizontal="center"/>
    </xf>
    <xf numFmtId="0" fontId="19" fillId="0" borderId="0" xfId="0" applyFont="1" applyBorder="1" applyAlignment="1">
      <alignment horizontal="center"/>
    </xf>
    <xf numFmtId="0" fontId="19" fillId="0" borderId="11" xfId="0" applyFont="1" applyBorder="1" applyAlignment="1">
      <alignment horizontal="center"/>
    </xf>
    <xf numFmtId="0" fontId="19" fillId="0" borderId="10" xfId="0" applyFont="1" applyBorder="1" applyAlignment="1">
      <alignment wrapText="1"/>
    </xf>
    <xf numFmtId="0" fontId="19" fillId="0" borderId="0" xfId="0" applyFont="1" applyBorder="1" applyAlignment="1">
      <alignment wrapText="1"/>
    </xf>
    <xf numFmtId="0" fontId="19" fillId="0" borderId="0" xfId="0" applyFont="1" applyAlignment="1">
      <alignment horizontal="center" wrapText="1"/>
    </xf>
    <xf numFmtId="164" fontId="19" fillId="0" borderId="0" xfId="0" applyNumberFormat="1" applyFont="1" applyAlignment="1">
      <alignment wrapText="1"/>
    </xf>
    <xf numFmtId="164" fontId="19" fillId="0" borderId="10" xfId="0" applyNumberFormat="1" applyFont="1" applyBorder="1" applyAlignment="1">
      <alignment wrapText="1"/>
    </xf>
    <xf numFmtId="164" fontId="19" fillId="0" borderId="0" xfId="0" applyNumberFormat="1" applyFont="1" applyBorder="1" applyAlignment="1">
      <alignment wrapText="1"/>
    </xf>
    <xf numFmtId="164" fontId="19" fillId="0" borderId="11" xfId="0" applyNumberFormat="1" applyFont="1" applyBorder="1" applyAlignment="1">
      <alignment wrapText="1"/>
    </xf>
    <xf numFmtId="164" fontId="22" fillId="0" borderId="0" xfId="0" applyNumberFormat="1" applyFont="1" applyAlignment="1">
      <alignment wrapText="1"/>
    </xf>
    <xf numFmtId="164" fontId="22" fillId="0" borderId="10" xfId="0" applyNumberFormat="1" applyFont="1" applyBorder="1" applyAlignment="1">
      <alignment wrapText="1"/>
    </xf>
    <xf numFmtId="164" fontId="22" fillId="0" borderId="0" xfId="0" applyNumberFormat="1" applyFont="1" applyBorder="1" applyAlignment="1">
      <alignment horizontal="center" wrapText="1"/>
    </xf>
    <xf numFmtId="164" fontId="22" fillId="0" borderId="10" xfId="0" applyNumberFormat="1" applyFont="1" applyBorder="1" applyAlignment="1">
      <alignment horizontal="center" wrapText="1"/>
    </xf>
    <xf numFmtId="0" fontId="20" fillId="0" borderId="0" xfId="0" applyFont="1" applyBorder="1" applyAlignment="1" applyProtection="1">
      <alignment horizontal="left" indent="1"/>
      <protection/>
    </xf>
    <xf numFmtId="0" fontId="20" fillId="0" borderId="0" xfId="0" applyFont="1" applyAlignment="1">
      <alignment horizontal="center" wrapText="1"/>
    </xf>
    <xf numFmtId="164" fontId="20" fillId="0" borderId="0" xfId="0" applyNumberFormat="1" applyFont="1" applyAlignment="1">
      <alignment wrapText="1"/>
    </xf>
    <xf numFmtId="164" fontId="20" fillId="0" borderId="10" xfId="0" applyNumberFormat="1" applyFont="1" applyBorder="1" applyAlignment="1">
      <alignment wrapText="1"/>
    </xf>
    <xf numFmtId="164" fontId="20" fillId="0" borderId="0" xfId="0" applyNumberFormat="1" applyFont="1" applyBorder="1" applyAlignment="1">
      <alignment wrapText="1"/>
    </xf>
    <xf numFmtId="164" fontId="20" fillId="0" borderId="11" xfId="0" applyNumberFormat="1" applyFont="1" applyBorder="1" applyAlignment="1">
      <alignment wrapText="1"/>
    </xf>
    <xf numFmtId="164" fontId="23" fillId="0" borderId="0" xfId="0" applyNumberFormat="1" applyFont="1" applyAlignment="1">
      <alignment wrapText="1"/>
    </xf>
    <xf numFmtId="164" fontId="23" fillId="0" borderId="10" xfId="0" applyNumberFormat="1" applyFont="1" applyBorder="1" applyAlignment="1">
      <alignment horizontal="center" wrapText="1"/>
    </xf>
    <xf numFmtId="164" fontId="23" fillId="0" borderId="0" xfId="0" applyNumberFormat="1" applyFont="1" applyBorder="1" applyAlignment="1">
      <alignment horizontal="center" wrapText="1"/>
    </xf>
    <xf numFmtId="0" fontId="19" fillId="0" borderId="0" xfId="0" applyFont="1" applyBorder="1" applyAlignment="1" applyProtection="1">
      <alignment horizontal="left" indent="1"/>
      <protection/>
    </xf>
    <xf numFmtId="0" fontId="24" fillId="0" borderId="0" xfId="0" applyFont="1" applyAlignment="1">
      <alignment horizontal="center" wrapText="1"/>
    </xf>
    <xf numFmtId="164" fontId="19" fillId="0" borderId="0" xfId="0" applyNumberFormat="1" applyFont="1" applyBorder="1" applyAlignment="1">
      <alignment/>
    </xf>
    <xf numFmtId="164" fontId="19" fillId="0" borderId="11" xfId="0" applyNumberFormat="1" applyFont="1" applyBorder="1" applyAlignment="1">
      <alignment/>
    </xf>
    <xf numFmtId="164" fontId="19" fillId="0" borderId="10" xfId="0" applyNumberFormat="1" applyFont="1" applyBorder="1" applyAlignment="1">
      <alignment/>
    </xf>
    <xf numFmtId="164" fontId="22" fillId="0" borderId="0" xfId="0" applyNumberFormat="1" applyFont="1" applyBorder="1" applyAlignment="1">
      <alignment/>
    </xf>
    <xf numFmtId="164" fontId="22" fillId="0" borderId="10" xfId="0" applyNumberFormat="1" applyFont="1" applyBorder="1" applyAlignment="1">
      <alignment/>
    </xf>
    <xf numFmtId="164" fontId="22" fillId="0" borderId="0" xfId="0" applyNumberFormat="1" applyFont="1" applyBorder="1" applyAlignment="1">
      <alignment horizontal="center"/>
    </xf>
    <xf numFmtId="164" fontId="22" fillId="0" borderId="10" xfId="0" applyNumberFormat="1" applyFont="1" applyBorder="1" applyAlignment="1">
      <alignment horizontal="center"/>
    </xf>
    <xf numFmtId="164" fontId="20" fillId="0" borderId="0" xfId="0" applyNumberFormat="1" applyFont="1" applyBorder="1" applyAlignment="1">
      <alignment/>
    </xf>
    <xf numFmtId="164" fontId="20" fillId="0" borderId="11" xfId="0" applyNumberFormat="1" applyFont="1" applyBorder="1" applyAlignment="1">
      <alignment/>
    </xf>
    <xf numFmtId="164" fontId="20" fillId="0" borderId="10" xfId="0" applyNumberFormat="1" applyFont="1" applyBorder="1" applyAlignment="1">
      <alignment/>
    </xf>
    <xf numFmtId="164" fontId="23" fillId="0" borderId="0" xfId="0" applyNumberFormat="1" applyFont="1" applyBorder="1" applyAlignment="1">
      <alignment/>
    </xf>
    <xf numFmtId="0" fontId="25" fillId="0" borderId="0" xfId="0" applyFont="1" applyBorder="1" applyAlignment="1">
      <alignment/>
    </xf>
    <xf numFmtId="0" fontId="25" fillId="0" borderId="10" xfId="0" applyFont="1" applyBorder="1" applyAlignment="1">
      <alignment horizontal="center"/>
    </xf>
    <xf numFmtId="164" fontId="25" fillId="0" borderId="0" xfId="0" applyNumberFormat="1" applyFont="1" applyBorder="1" applyAlignment="1">
      <alignment horizontal="center"/>
    </xf>
    <xf numFmtId="164" fontId="25" fillId="0" borderId="10" xfId="0" applyNumberFormat="1" applyFont="1" applyBorder="1" applyAlignment="1">
      <alignment horizontal="center"/>
    </xf>
    <xf numFmtId="0" fontId="20" fillId="0" borderId="0" xfId="0" applyFont="1" applyBorder="1" applyAlignment="1" applyProtection="1">
      <alignment horizontal="left" indent="2"/>
      <protection/>
    </xf>
    <xf numFmtId="0" fontId="25" fillId="0" borderId="0" xfId="0" applyFont="1" applyAlignment="1">
      <alignment horizontal="center" wrapText="1"/>
    </xf>
    <xf numFmtId="164" fontId="25" fillId="0" borderId="10" xfId="0" applyNumberFormat="1" applyFont="1" applyBorder="1" applyAlignment="1">
      <alignment wrapText="1"/>
    </xf>
    <xf numFmtId="164" fontId="25" fillId="0" borderId="0" xfId="0" applyNumberFormat="1" applyFont="1" applyBorder="1" applyAlignment="1">
      <alignment wrapText="1"/>
    </xf>
    <xf numFmtId="164" fontId="25" fillId="0" borderId="11" xfId="0" applyNumberFormat="1" applyFont="1" applyBorder="1" applyAlignment="1">
      <alignment wrapText="1"/>
    </xf>
    <xf numFmtId="0" fontId="20" fillId="0" borderId="10" xfId="0" applyFont="1" applyBorder="1" applyAlignment="1">
      <alignment/>
    </xf>
    <xf numFmtId="0" fontId="20" fillId="0" borderId="0" xfId="0" applyFont="1" applyBorder="1" applyAlignment="1">
      <alignment/>
    </xf>
    <xf numFmtId="164" fontId="25" fillId="0" borderId="0" xfId="0" applyNumberFormat="1" applyFont="1" applyBorder="1" applyAlignment="1">
      <alignment/>
    </xf>
    <xf numFmtId="0" fontId="20" fillId="0" borderId="0" xfId="0" applyFont="1" applyAlignment="1">
      <alignment/>
    </xf>
    <xf numFmtId="0" fontId="20" fillId="0" borderId="10" xfId="0" applyFont="1" applyBorder="1" applyAlignment="1">
      <alignment horizontal="center"/>
    </xf>
    <xf numFmtId="0" fontId="20" fillId="0" borderId="0" xfId="0" applyFont="1" applyBorder="1" applyAlignment="1">
      <alignment horizontal="center"/>
    </xf>
    <xf numFmtId="164" fontId="20" fillId="0" borderId="0" xfId="0" applyNumberFormat="1" applyFont="1" applyAlignment="1">
      <alignment horizontal="center"/>
    </xf>
    <xf numFmtId="164" fontId="23" fillId="0" borderId="10" xfId="0" applyNumberFormat="1" applyFont="1" applyBorder="1" applyAlignment="1">
      <alignment wrapText="1"/>
    </xf>
    <xf numFmtId="0" fontId="20" fillId="0" borderId="0" xfId="0" applyFont="1" applyAlignment="1">
      <alignment horizontal="center"/>
    </xf>
    <xf numFmtId="164" fontId="20" fillId="0" borderId="10" xfId="0" applyNumberFormat="1" applyFont="1" applyBorder="1" applyAlignment="1">
      <alignment horizontal="center"/>
    </xf>
    <xf numFmtId="164" fontId="20" fillId="0" borderId="0" xfId="0" applyNumberFormat="1" applyFont="1" applyBorder="1" applyAlignment="1">
      <alignment horizontal="center"/>
    </xf>
    <xf numFmtId="0" fontId="19" fillId="0" borderId="0" xfId="0" applyFont="1" applyFill="1" applyBorder="1" applyAlignment="1" applyProtection="1">
      <alignment horizontal="left" indent="2"/>
      <protection/>
    </xf>
    <xf numFmtId="164" fontId="22" fillId="0" borderId="0" xfId="0" applyNumberFormat="1" applyFont="1" applyAlignment="1">
      <alignment/>
    </xf>
    <xf numFmtId="164" fontId="25" fillId="0" borderId="0" xfId="0" applyNumberFormat="1" applyFont="1" applyFill="1" applyBorder="1" applyAlignment="1">
      <alignment wrapText="1"/>
    </xf>
    <xf numFmtId="164" fontId="23" fillId="0" borderId="10" xfId="0" applyNumberFormat="1" applyFont="1" applyBorder="1" applyAlignment="1">
      <alignment/>
    </xf>
    <xf numFmtId="164" fontId="23" fillId="0" borderId="0" xfId="0" applyNumberFormat="1" applyFont="1" applyBorder="1" applyAlignment="1">
      <alignment horizontal="center"/>
    </xf>
    <xf numFmtId="164" fontId="20" fillId="0" borderId="0" xfId="0" applyNumberFormat="1" applyFont="1" applyFill="1" applyBorder="1" applyAlignment="1">
      <alignment horizontal="center"/>
    </xf>
    <xf numFmtId="164" fontId="23" fillId="0" borderId="0" xfId="0" applyNumberFormat="1" applyFont="1" applyAlignment="1">
      <alignment/>
    </xf>
    <xf numFmtId="164" fontId="23" fillId="0" borderId="10" xfId="0" applyNumberFormat="1" applyFont="1" applyBorder="1" applyAlignment="1">
      <alignment horizontal="center"/>
    </xf>
    <xf numFmtId="0" fontId="20" fillId="0" borderId="10" xfId="0" applyFont="1" applyBorder="1" applyAlignment="1">
      <alignment/>
    </xf>
    <xf numFmtId="0" fontId="20" fillId="0" borderId="0" xfId="0" applyFont="1" applyFill="1" applyBorder="1" applyAlignment="1">
      <alignment horizontal="center"/>
    </xf>
    <xf numFmtId="0" fontId="20" fillId="0" borderId="0" xfId="0" applyFont="1" applyFill="1" applyBorder="1" applyAlignment="1">
      <alignment/>
    </xf>
    <xf numFmtId="0" fontId="0" fillId="0" borderId="0" xfId="0" applyFont="1" applyAlignment="1">
      <alignment/>
    </xf>
    <xf numFmtId="0" fontId="20" fillId="0" borderId="10" xfId="0" applyFont="1" applyBorder="1" applyAlignment="1">
      <alignment horizontal="center" vertical="center" wrapText="1"/>
    </xf>
    <xf numFmtId="0" fontId="0" fillId="0" borderId="0" xfId="0" applyFont="1" applyBorder="1" applyAlignment="1">
      <alignment/>
    </xf>
    <xf numFmtId="0" fontId="0" fillId="0" borderId="11" xfId="0" applyFont="1" applyBorder="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25" fillId="0" borderId="10" xfId="0" applyFont="1" applyBorder="1" applyAlignment="1">
      <alignment horizontal="center" vertical="center" wrapText="1"/>
    </xf>
    <xf numFmtId="0" fontId="0" fillId="0" borderId="0" xfId="0" applyFont="1" applyAlignment="1">
      <alignment wrapText="1"/>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ntraluri%20xelisuflebis%20valebi%20da%20valdebulebebi.xls-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32"/>
  <sheetViews>
    <sheetView tabSelected="1" view="pageBreakPreview" zoomScaleSheetLayoutView="100" zoomScalePageLayoutView="0" workbookViewId="0" topLeftCell="A4">
      <pane xSplit="2" ySplit="3" topLeftCell="J7" activePane="bottomRight" state="frozen"/>
      <selection pane="topLeft" activeCell="A4" sqref="A4"/>
      <selection pane="topRight" activeCell="C4" sqref="C4"/>
      <selection pane="bottomLeft" activeCell="A7" sqref="A7"/>
      <selection pane="bottomRight" activeCell="C28" sqref="C28"/>
    </sheetView>
  </sheetViews>
  <sheetFormatPr defaultColWidth="9.140625" defaultRowHeight="12.75"/>
  <cols>
    <col min="1" max="1" width="56.7109375" style="0" customWidth="1"/>
    <col min="2" max="2" width="12.7109375" style="0" hidden="1" customWidth="1"/>
    <col min="3" max="3" width="13.57421875" style="0" customWidth="1"/>
    <col min="4" max="4" width="12.57421875" style="0" customWidth="1"/>
    <col min="5" max="5" width="12.140625" style="0" customWidth="1"/>
    <col min="6" max="6" width="12.00390625" style="0" customWidth="1"/>
    <col min="7" max="7" width="11.8515625" style="0" bestFit="1" customWidth="1"/>
    <col min="8" max="8" width="12.28125" style="0" customWidth="1"/>
    <col min="9" max="9" width="11.7109375" style="0" customWidth="1"/>
    <col min="10" max="10" width="9.28125" style="0" bestFit="1" customWidth="1"/>
    <col min="30" max="30" width="11.140625" style="0" customWidth="1"/>
    <col min="31" max="31" width="10.57421875" style="0" customWidth="1"/>
  </cols>
  <sheetData>
    <row r="1" ht="19.5" customHeight="1">
      <c r="A1" s="1"/>
    </row>
    <row r="2" ht="18" customHeight="1"/>
    <row r="3" ht="20.25" customHeight="1"/>
    <row r="4" spans="1:34" ht="20.25" customHeight="1">
      <c r="A4" s="2" t="s">
        <v>0</v>
      </c>
      <c r="B4" s="2"/>
      <c r="C4" s="2"/>
      <c r="D4" s="2"/>
      <c r="E4" s="2"/>
      <c r="F4" s="2"/>
      <c r="G4" s="2"/>
      <c r="H4" s="2"/>
      <c r="I4" s="2"/>
      <c r="J4" s="2"/>
      <c r="K4" s="2"/>
      <c r="L4" s="2"/>
      <c r="M4" s="3"/>
      <c r="N4" s="3"/>
      <c r="O4" s="3"/>
      <c r="P4" s="3"/>
      <c r="Q4" s="3"/>
      <c r="R4" s="3"/>
      <c r="S4" s="3"/>
      <c r="T4" s="3"/>
      <c r="U4" s="3"/>
      <c r="V4" s="3"/>
      <c r="W4" s="3"/>
      <c r="X4" s="3"/>
      <c r="Y4" s="3"/>
      <c r="Z4" s="3"/>
      <c r="AA4" s="3"/>
      <c r="AB4" s="3"/>
      <c r="AC4" s="3"/>
      <c r="AD4" s="3"/>
      <c r="AE4" s="3"/>
      <c r="AF4" s="3"/>
      <c r="AG4" s="3"/>
      <c r="AH4" s="3"/>
    </row>
    <row r="5" spans="1:34" ht="22.5" customHeight="1">
      <c r="A5" s="4" t="s">
        <v>1</v>
      </c>
      <c r="B5" s="2"/>
      <c r="C5" s="2"/>
      <c r="D5" s="2"/>
      <c r="E5" s="2"/>
      <c r="F5" s="2"/>
      <c r="G5" s="2"/>
      <c r="H5" s="2"/>
      <c r="I5" s="2"/>
      <c r="J5" s="2"/>
      <c r="K5" s="2"/>
      <c r="L5" s="2"/>
      <c r="M5" s="5"/>
      <c r="N5" s="5"/>
      <c r="O5" s="5"/>
      <c r="P5" s="5"/>
      <c r="Q5" s="5"/>
      <c r="R5" s="5"/>
      <c r="S5" s="3"/>
      <c r="T5" s="3"/>
      <c r="U5" s="3"/>
      <c r="V5" s="3"/>
      <c r="W5" s="3"/>
      <c r="X5" s="3"/>
      <c r="Y5" s="3"/>
      <c r="Z5" s="3"/>
      <c r="AA5" s="3"/>
      <c r="AB5" s="3"/>
      <c r="AC5" s="3"/>
      <c r="AD5" s="3"/>
      <c r="AE5" s="3"/>
      <c r="AF5" s="3"/>
      <c r="AG5" s="3"/>
      <c r="AH5" s="3"/>
    </row>
    <row r="6" spans="1:34" ht="19.5" customHeight="1">
      <c r="A6" s="6" t="s">
        <v>2</v>
      </c>
      <c r="B6" s="3"/>
      <c r="C6" s="7">
        <v>2008</v>
      </c>
      <c r="D6" s="7"/>
      <c r="E6" s="7"/>
      <c r="F6" s="7"/>
      <c r="G6" s="8">
        <v>2009</v>
      </c>
      <c r="H6" s="9"/>
      <c r="I6" s="9"/>
      <c r="J6" s="10"/>
      <c r="K6" s="8">
        <v>2010</v>
      </c>
      <c r="L6" s="9"/>
      <c r="M6" s="9"/>
      <c r="N6" s="10"/>
      <c r="O6" s="8">
        <v>2011</v>
      </c>
      <c r="P6" s="9"/>
      <c r="Q6" s="9"/>
      <c r="R6" s="9"/>
      <c r="S6" s="2">
        <v>2012</v>
      </c>
      <c r="T6" s="2"/>
      <c r="U6" s="2"/>
      <c r="V6" s="2"/>
      <c r="W6" s="8">
        <v>2013</v>
      </c>
      <c r="X6" s="9"/>
      <c r="Y6" s="9"/>
      <c r="Z6" s="9"/>
      <c r="AA6" s="8">
        <v>2014</v>
      </c>
      <c r="AB6" s="9"/>
      <c r="AC6" s="9"/>
      <c r="AD6" s="9"/>
      <c r="AE6" s="8">
        <v>2015</v>
      </c>
      <c r="AF6" s="9"/>
      <c r="AG6" s="9"/>
      <c r="AH6" s="9"/>
    </row>
    <row r="7" spans="1:34" ht="13.5" customHeight="1">
      <c r="A7" s="6"/>
      <c r="B7" s="3"/>
      <c r="C7" s="11" t="s">
        <v>3</v>
      </c>
      <c r="D7" s="11" t="s">
        <v>4</v>
      </c>
      <c r="E7" s="11" t="s">
        <v>5</v>
      </c>
      <c r="F7" s="11" t="s">
        <v>6</v>
      </c>
      <c r="G7" s="12" t="s">
        <v>3</v>
      </c>
      <c r="H7" s="13" t="s">
        <v>4</v>
      </c>
      <c r="I7" s="13" t="s">
        <v>5</v>
      </c>
      <c r="J7" s="14" t="s">
        <v>6</v>
      </c>
      <c r="K7" s="12" t="s">
        <v>3</v>
      </c>
      <c r="L7" s="13" t="s">
        <v>4</v>
      </c>
      <c r="M7" s="13" t="s">
        <v>5</v>
      </c>
      <c r="N7" s="14" t="s">
        <v>6</v>
      </c>
      <c r="O7" s="15" t="s">
        <v>3</v>
      </c>
      <c r="P7" s="16" t="s">
        <v>4</v>
      </c>
      <c r="Q7" s="16" t="s">
        <v>5</v>
      </c>
      <c r="R7" s="16" t="s">
        <v>6</v>
      </c>
      <c r="S7" s="5" t="s">
        <v>3</v>
      </c>
      <c r="T7" s="5" t="s">
        <v>4</v>
      </c>
      <c r="U7" s="5" t="s">
        <v>5</v>
      </c>
      <c r="V7" s="5" t="s">
        <v>6</v>
      </c>
      <c r="W7" s="15" t="s">
        <v>3</v>
      </c>
      <c r="X7" s="16" t="s">
        <v>4</v>
      </c>
      <c r="Y7" s="16" t="s">
        <v>5</v>
      </c>
      <c r="Z7" s="16" t="s">
        <v>6</v>
      </c>
      <c r="AA7" s="15" t="s">
        <v>3</v>
      </c>
      <c r="AB7" s="16" t="s">
        <v>4</v>
      </c>
      <c r="AC7" s="16" t="s">
        <v>5</v>
      </c>
      <c r="AD7" s="16" t="s">
        <v>6</v>
      </c>
      <c r="AE7" s="15" t="s">
        <v>3</v>
      </c>
      <c r="AF7" s="16" t="s">
        <v>4</v>
      </c>
      <c r="AG7" s="16" t="s">
        <v>5</v>
      </c>
      <c r="AH7" s="16" t="s">
        <v>6</v>
      </c>
    </row>
    <row r="8" spans="1:34" ht="31.5" customHeight="1">
      <c r="A8" s="5" t="s">
        <v>7</v>
      </c>
      <c r="B8" s="17" t="s">
        <v>8</v>
      </c>
      <c r="C8" s="18">
        <f>SUM(C9:C10)</f>
        <v>3858.1</v>
      </c>
      <c r="D8" s="18">
        <f aca="true" t="shared" si="0" ref="D8:U8">SUM(D9:D10)</f>
        <v>4480.6</v>
      </c>
      <c r="E8" s="18">
        <f t="shared" si="0"/>
        <v>4415.9</v>
      </c>
      <c r="F8" s="18">
        <f t="shared" si="0"/>
        <v>5153.6</v>
      </c>
      <c r="G8" s="19">
        <f t="shared" si="0"/>
        <v>5090.5</v>
      </c>
      <c r="H8" s="20">
        <f t="shared" si="0"/>
        <v>5204.3</v>
      </c>
      <c r="I8" s="20">
        <f t="shared" si="0"/>
        <v>5782.800000000001</v>
      </c>
      <c r="J8" s="21">
        <f t="shared" si="0"/>
        <v>6225.2</v>
      </c>
      <c r="K8" s="19">
        <f t="shared" si="0"/>
        <v>6736.5</v>
      </c>
      <c r="L8" s="20">
        <f t="shared" si="0"/>
        <v>6972.1</v>
      </c>
      <c r="M8" s="20">
        <f t="shared" si="0"/>
        <v>7400.8</v>
      </c>
      <c r="N8" s="21">
        <f t="shared" si="0"/>
        <v>7633.5</v>
      </c>
      <c r="O8" s="19">
        <f t="shared" si="0"/>
        <v>7625.7</v>
      </c>
      <c r="P8" s="20">
        <f t="shared" si="0"/>
        <v>7722.900000000001</v>
      </c>
      <c r="Q8" s="20">
        <f t="shared" si="0"/>
        <v>7707.1</v>
      </c>
      <c r="R8" s="20">
        <f t="shared" si="0"/>
        <v>7901.9000000000015</v>
      </c>
      <c r="S8" s="22">
        <f t="shared" si="0"/>
        <v>7957.699999999999</v>
      </c>
      <c r="T8" s="22">
        <f t="shared" si="0"/>
        <v>7948.599999999999</v>
      </c>
      <c r="U8" s="22">
        <f t="shared" si="0"/>
        <v>8388.1</v>
      </c>
      <c r="V8" s="22">
        <f aca="true" t="shared" si="1" ref="V8:AD8">SUM(V9:V10)</f>
        <v>8512.400000000001</v>
      </c>
      <c r="W8" s="23">
        <f t="shared" si="1"/>
        <v>8497.1</v>
      </c>
      <c r="X8" s="24">
        <f t="shared" si="1"/>
        <v>8376</v>
      </c>
      <c r="Y8" s="24">
        <f t="shared" si="1"/>
        <v>8574.7</v>
      </c>
      <c r="Z8" s="24">
        <f t="shared" si="1"/>
        <v>9106.8</v>
      </c>
      <c r="AA8" s="25">
        <f t="shared" si="1"/>
        <v>9339.199999999999</v>
      </c>
      <c r="AB8" s="24">
        <f t="shared" si="1"/>
        <v>9461</v>
      </c>
      <c r="AC8" s="24">
        <f t="shared" si="1"/>
        <v>9560.5</v>
      </c>
      <c r="AD8" s="24">
        <f t="shared" si="1"/>
        <v>10313</v>
      </c>
      <c r="AE8" s="24">
        <f>SUM(AE9:AE10)</f>
        <v>11547.399999999998</v>
      </c>
      <c r="AF8" s="3"/>
      <c r="AG8" s="3"/>
      <c r="AH8" s="3"/>
    </row>
    <row r="9" spans="1:34" ht="23.25" customHeight="1">
      <c r="A9" s="26" t="s">
        <v>9</v>
      </c>
      <c r="B9" s="27" t="s">
        <v>10</v>
      </c>
      <c r="C9" s="28">
        <f aca="true" t="shared" si="2" ref="C9:AD9">SUM(C12,C18)</f>
        <v>114</v>
      </c>
      <c r="D9" s="28">
        <f t="shared" si="2"/>
        <v>104</v>
      </c>
      <c r="E9" s="28">
        <f t="shared" si="2"/>
        <v>104</v>
      </c>
      <c r="F9" s="28">
        <f t="shared" si="2"/>
        <v>94</v>
      </c>
      <c r="G9" s="29">
        <f t="shared" si="2"/>
        <v>134</v>
      </c>
      <c r="H9" s="30">
        <f t="shared" si="2"/>
        <v>124</v>
      </c>
      <c r="I9" s="30">
        <f t="shared" si="2"/>
        <v>112</v>
      </c>
      <c r="J9" s="31">
        <f t="shared" si="2"/>
        <v>377</v>
      </c>
      <c r="K9" s="29">
        <f t="shared" si="2"/>
        <v>461.5</v>
      </c>
      <c r="L9" s="30">
        <f t="shared" si="2"/>
        <v>492.9</v>
      </c>
      <c r="M9" s="30">
        <f t="shared" si="2"/>
        <v>549.7</v>
      </c>
      <c r="N9" s="31">
        <f t="shared" si="2"/>
        <v>543.4</v>
      </c>
      <c r="O9" s="29">
        <f t="shared" si="2"/>
        <v>590.2</v>
      </c>
      <c r="P9" s="30">
        <f t="shared" si="2"/>
        <v>631.7</v>
      </c>
      <c r="Q9" s="30">
        <f t="shared" si="2"/>
        <v>628.5</v>
      </c>
      <c r="R9" s="30">
        <f t="shared" si="2"/>
        <v>647.1</v>
      </c>
      <c r="S9" s="32">
        <f t="shared" si="2"/>
        <v>694.4</v>
      </c>
      <c r="T9" s="32">
        <f t="shared" si="2"/>
        <v>710.9</v>
      </c>
      <c r="U9" s="32">
        <f t="shared" si="2"/>
        <v>706.2</v>
      </c>
      <c r="V9" s="32">
        <f t="shared" si="2"/>
        <v>702.4</v>
      </c>
      <c r="W9" s="33">
        <f t="shared" si="2"/>
        <v>765.1</v>
      </c>
      <c r="X9" s="34">
        <f t="shared" si="2"/>
        <v>771.6</v>
      </c>
      <c r="Y9" s="34">
        <f t="shared" si="2"/>
        <v>801</v>
      </c>
      <c r="Z9" s="34">
        <f t="shared" si="2"/>
        <v>864</v>
      </c>
      <c r="AA9" s="33">
        <f t="shared" si="2"/>
        <v>1132.5</v>
      </c>
      <c r="AB9" s="34">
        <f t="shared" si="2"/>
        <v>1246.5</v>
      </c>
      <c r="AC9" s="34">
        <f t="shared" si="2"/>
        <v>1396.5</v>
      </c>
      <c r="AD9" s="34">
        <f t="shared" si="2"/>
        <v>1457.5</v>
      </c>
      <c r="AE9" s="34">
        <f>SUM(AE12,AE18)</f>
        <v>1668.4</v>
      </c>
      <c r="AF9" s="3"/>
      <c r="AG9" s="3"/>
      <c r="AH9" s="3"/>
    </row>
    <row r="10" spans="1:34" ht="23.25" customHeight="1">
      <c r="A10" s="26" t="s">
        <v>11</v>
      </c>
      <c r="B10" s="27" t="s">
        <v>12</v>
      </c>
      <c r="C10" s="28">
        <f aca="true" t="shared" si="3" ref="C10:AD10">SUM(C14,C19)</f>
        <v>3744.1</v>
      </c>
      <c r="D10" s="28">
        <f t="shared" si="3"/>
        <v>4376.6</v>
      </c>
      <c r="E10" s="28">
        <f t="shared" si="3"/>
        <v>4311.9</v>
      </c>
      <c r="F10" s="28">
        <f t="shared" si="3"/>
        <v>5059.6</v>
      </c>
      <c r="G10" s="29">
        <f t="shared" si="3"/>
        <v>4956.5</v>
      </c>
      <c r="H10" s="30">
        <f t="shared" si="3"/>
        <v>5080.3</v>
      </c>
      <c r="I10" s="30">
        <f t="shared" si="3"/>
        <v>5670.800000000001</v>
      </c>
      <c r="J10" s="31">
        <f t="shared" si="3"/>
        <v>5848.2</v>
      </c>
      <c r="K10" s="29">
        <f t="shared" si="3"/>
        <v>6275</v>
      </c>
      <c r="L10" s="30">
        <f t="shared" si="3"/>
        <v>6479.200000000001</v>
      </c>
      <c r="M10" s="30">
        <f t="shared" si="3"/>
        <v>6851.1</v>
      </c>
      <c r="N10" s="31">
        <f t="shared" si="3"/>
        <v>7090.1</v>
      </c>
      <c r="O10" s="29">
        <f t="shared" si="3"/>
        <v>7035.5</v>
      </c>
      <c r="P10" s="30">
        <f t="shared" si="3"/>
        <v>7091.200000000001</v>
      </c>
      <c r="Q10" s="30">
        <f t="shared" si="3"/>
        <v>7078.6</v>
      </c>
      <c r="R10" s="30">
        <f t="shared" si="3"/>
        <v>7254.800000000001</v>
      </c>
      <c r="S10" s="32">
        <f t="shared" si="3"/>
        <v>7263.299999999999</v>
      </c>
      <c r="T10" s="32">
        <f t="shared" si="3"/>
        <v>7237.7</v>
      </c>
      <c r="U10" s="32">
        <f t="shared" si="3"/>
        <v>7681.900000000001</v>
      </c>
      <c r="V10" s="32">
        <f t="shared" si="3"/>
        <v>7810.000000000001</v>
      </c>
      <c r="W10" s="33">
        <f t="shared" si="3"/>
        <v>7732</v>
      </c>
      <c r="X10" s="34">
        <f t="shared" si="3"/>
        <v>7604.4</v>
      </c>
      <c r="Y10" s="34">
        <f t="shared" si="3"/>
        <v>7773.700000000001</v>
      </c>
      <c r="Z10" s="34">
        <f t="shared" si="3"/>
        <v>8242.8</v>
      </c>
      <c r="AA10" s="33">
        <f t="shared" si="3"/>
        <v>8206.699999999999</v>
      </c>
      <c r="AB10" s="34">
        <f t="shared" si="3"/>
        <v>8214.5</v>
      </c>
      <c r="AC10" s="34">
        <f t="shared" si="3"/>
        <v>8164</v>
      </c>
      <c r="AD10" s="34">
        <f t="shared" si="3"/>
        <v>8855.5</v>
      </c>
      <c r="AE10" s="34">
        <f>SUM(AE14,AE19)</f>
        <v>9878.999999999998</v>
      </c>
      <c r="AF10" s="3"/>
      <c r="AG10" s="3"/>
      <c r="AH10" s="3"/>
    </row>
    <row r="11" spans="1:34" ht="23.25" customHeight="1">
      <c r="A11" s="35" t="s">
        <v>13</v>
      </c>
      <c r="B11" s="36" t="s">
        <v>14</v>
      </c>
      <c r="C11" s="18">
        <f aca="true" t="shared" si="4" ref="C11:Z11">SUM(C12,C14)</f>
        <v>1479.6999999999998</v>
      </c>
      <c r="D11" s="18">
        <f t="shared" si="4"/>
        <v>1469.4</v>
      </c>
      <c r="E11" s="18">
        <f t="shared" si="4"/>
        <v>1469.1999999999998</v>
      </c>
      <c r="F11" s="18">
        <f t="shared" si="4"/>
        <v>1458.9</v>
      </c>
      <c r="G11" s="19">
        <f t="shared" si="4"/>
        <v>1450.6</v>
      </c>
      <c r="H11" s="37">
        <f t="shared" si="4"/>
        <v>1440.6</v>
      </c>
      <c r="I11" s="37">
        <f t="shared" si="4"/>
        <v>1428.4</v>
      </c>
      <c r="J11" s="38">
        <f t="shared" si="4"/>
        <v>1693.1999999999998</v>
      </c>
      <c r="K11" s="39">
        <f t="shared" si="4"/>
        <v>1737.1</v>
      </c>
      <c r="L11" s="37">
        <f t="shared" si="4"/>
        <v>1768.3000000000002</v>
      </c>
      <c r="M11" s="37">
        <f t="shared" si="4"/>
        <v>1825.1000000000001</v>
      </c>
      <c r="N11" s="38">
        <f t="shared" si="4"/>
        <v>1818.3000000000002</v>
      </c>
      <c r="O11" s="39">
        <f t="shared" si="4"/>
        <v>1825.1000000000001</v>
      </c>
      <c r="P11" s="37">
        <f t="shared" si="4"/>
        <v>1866.1000000000001</v>
      </c>
      <c r="Q11" s="37">
        <f t="shared" si="4"/>
        <v>1862.6</v>
      </c>
      <c r="R11" s="37">
        <f t="shared" si="4"/>
        <v>1881</v>
      </c>
      <c r="S11" s="40">
        <f t="shared" si="4"/>
        <v>1887.5</v>
      </c>
      <c r="T11" s="40">
        <f t="shared" si="4"/>
        <v>1904.1</v>
      </c>
      <c r="U11" s="40">
        <f t="shared" si="4"/>
        <v>1898.2</v>
      </c>
      <c r="V11" s="40">
        <f t="shared" si="4"/>
        <v>1895.1999999999998</v>
      </c>
      <c r="W11" s="41">
        <f t="shared" si="4"/>
        <v>1918</v>
      </c>
      <c r="X11" s="42">
        <f t="shared" si="4"/>
        <v>1924.4</v>
      </c>
      <c r="Y11" s="42">
        <f t="shared" si="4"/>
        <v>1953.9</v>
      </c>
      <c r="Z11" s="42">
        <f t="shared" si="4"/>
        <v>2016.9</v>
      </c>
      <c r="AA11" s="43">
        <f>SUM(AA12,AA14)</f>
        <v>2245.3</v>
      </c>
      <c r="AB11" s="42">
        <f>SUM(AB12,AB14)</f>
        <v>2359.4</v>
      </c>
      <c r="AC11" s="42">
        <f>SUM(AC12,AC14)</f>
        <v>2509.4</v>
      </c>
      <c r="AD11" s="42">
        <f>SUM(AD12,AD14)</f>
        <v>2570.4</v>
      </c>
      <c r="AE11" s="42">
        <f>SUM(AE12,AE14)</f>
        <v>2741.2</v>
      </c>
      <c r="AF11" s="3"/>
      <c r="AG11" s="3"/>
      <c r="AH11" s="3"/>
    </row>
    <row r="12" spans="1:34" ht="23.25" customHeight="1">
      <c r="A12" s="26" t="s">
        <v>15</v>
      </c>
      <c r="B12" s="27" t="s">
        <v>16</v>
      </c>
      <c r="C12" s="28">
        <f aca="true" t="shared" si="5" ref="C12:I12">SUM(C13:C13)</f>
        <v>114</v>
      </c>
      <c r="D12" s="28">
        <f t="shared" si="5"/>
        <v>104</v>
      </c>
      <c r="E12" s="28">
        <f t="shared" si="5"/>
        <v>104</v>
      </c>
      <c r="F12" s="28">
        <f t="shared" si="5"/>
        <v>94</v>
      </c>
      <c r="G12" s="29">
        <f t="shared" si="5"/>
        <v>134</v>
      </c>
      <c r="H12" s="44">
        <f t="shared" si="5"/>
        <v>124</v>
      </c>
      <c r="I12" s="44">
        <f t="shared" si="5"/>
        <v>112</v>
      </c>
      <c r="J12" s="45">
        <f aca="true" t="shared" si="6" ref="J12:AE12">SUM(J13)</f>
        <v>377</v>
      </c>
      <c r="K12" s="46">
        <f t="shared" si="6"/>
        <v>461.5</v>
      </c>
      <c r="L12" s="44">
        <f t="shared" si="6"/>
        <v>492.9</v>
      </c>
      <c r="M12" s="44">
        <f t="shared" si="6"/>
        <v>549.7</v>
      </c>
      <c r="N12" s="45">
        <f t="shared" si="6"/>
        <v>543.4</v>
      </c>
      <c r="O12" s="46">
        <f t="shared" si="6"/>
        <v>590.2</v>
      </c>
      <c r="P12" s="44">
        <f t="shared" si="6"/>
        <v>631.7</v>
      </c>
      <c r="Q12" s="44">
        <f t="shared" si="6"/>
        <v>628.5</v>
      </c>
      <c r="R12" s="44">
        <f t="shared" si="6"/>
        <v>647.1</v>
      </c>
      <c r="S12" s="47">
        <f t="shared" si="6"/>
        <v>694.4</v>
      </c>
      <c r="T12" s="47">
        <f t="shared" si="6"/>
        <v>710.9</v>
      </c>
      <c r="U12" s="47">
        <f t="shared" si="6"/>
        <v>706.2</v>
      </c>
      <c r="V12" s="48">
        <f t="shared" si="6"/>
        <v>702.4</v>
      </c>
      <c r="W12" s="49">
        <f t="shared" si="6"/>
        <v>765.1</v>
      </c>
      <c r="X12" s="50">
        <f t="shared" si="6"/>
        <v>771.6</v>
      </c>
      <c r="Y12" s="50">
        <f t="shared" si="6"/>
        <v>801</v>
      </c>
      <c r="Z12" s="50">
        <f t="shared" si="6"/>
        <v>864</v>
      </c>
      <c r="AA12" s="51">
        <f t="shared" si="6"/>
        <v>1132.5</v>
      </c>
      <c r="AB12" s="50">
        <f t="shared" si="6"/>
        <v>1246.5</v>
      </c>
      <c r="AC12" s="50">
        <f t="shared" si="6"/>
        <v>1396.5</v>
      </c>
      <c r="AD12" s="50">
        <f t="shared" si="6"/>
        <v>1457.5</v>
      </c>
      <c r="AE12" s="50">
        <f t="shared" si="6"/>
        <v>1668.4</v>
      </c>
      <c r="AF12" s="3"/>
      <c r="AG12" s="3"/>
      <c r="AH12" s="3"/>
    </row>
    <row r="13" spans="1:34" ht="23.25" customHeight="1">
      <c r="A13" s="52" t="s">
        <v>17</v>
      </c>
      <c r="B13" s="53" t="s">
        <v>18</v>
      </c>
      <c r="C13" s="28">
        <v>114</v>
      </c>
      <c r="D13" s="28">
        <v>104</v>
      </c>
      <c r="E13" s="28">
        <v>104</v>
      </c>
      <c r="F13" s="28">
        <v>94</v>
      </c>
      <c r="G13" s="29">
        <v>134</v>
      </c>
      <c r="H13" s="44">
        <v>124</v>
      </c>
      <c r="I13" s="44">
        <v>112</v>
      </c>
      <c r="J13" s="45">
        <v>377</v>
      </c>
      <c r="K13" s="54">
        <v>461.5</v>
      </c>
      <c r="L13" s="55">
        <v>492.9</v>
      </c>
      <c r="M13" s="55">
        <v>549.7</v>
      </c>
      <c r="N13" s="56">
        <v>543.4</v>
      </c>
      <c r="O13" s="57">
        <v>590.2</v>
      </c>
      <c r="P13" s="58">
        <v>631.7</v>
      </c>
      <c r="Q13" s="58">
        <v>628.5</v>
      </c>
      <c r="R13" s="58">
        <v>647.1</v>
      </c>
      <c r="S13" s="59">
        <v>694.4</v>
      </c>
      <c r="T13" s="60">
        <v>710.9</v>
      </c>
      <c r="U13" s="60">
        <v>706.2</v>
      </c>
      <c r="V13" s="48">
        <v>702.4</v>
      </c>
      <c r="W13" s="61">
        <v>765.1</v>
      </c>
      <c r="X13" s="62">
        <v>771.6</v>
      </c>
      <c r="Y13" s="50">
        <v>801</v>
      </c>
      <c r="Z13" s="63">
        <v>864</v>
      </c>
      <c r="AA13" s="51">
        <v>1132.5</v>
      </c>
      <c r="AB13" s="62">
        <v>1246.5</v>
      </c>
      <c r="AC13" s="62">
        <v>1396.5</v>
      </c>
      <c r="AD13" s="62">
        <v>1457.5</v>
      </c>
      <c r="AE13" s="62">
        <v>1668.4</v>
      </c>
      <c r="AF13" s="3"/>
      <c r="AG13" s="3"/>
      <c r="AH13" s="3"/>
    </row>
    <row r="14" spans="1:34" ht="23.25" customHeight="1">
      <c r="A14" s="26" t="s">
        <v>19</v>
      </c>
      <c r="B14" s="53" t="s">
        <v>20</v>
      </c>
      <c r="C14" s="28">
        <f>SUM(C15:C16)</f>
        <v>1365.6999999999998</v>
      </c>
      <c r="D14" s="28">
        <f aca="true" t="shared" si="7" ref="D14:I14">SUM(D15:D16)</f>
        <v>1365.4</v>
      </c>
      <c r="E14" s="28">
        <f t="shared" si="7"/>
        <v>1365.1999999999998</v>
      </c>
      <c r="F14" s="28">
        <f t="shared" si="7"/>
        <v>1364.9</v>
      </c>
      <c r="G14" s="29">
        <f t="shared" si="7"/>
        <v>1316.6</v>
      </c>
      <c r="H14" s="30">
        <f t="shared" si="7"/>
        <v>1316.6</v>
      </c>
      <c r="I14" s="30">
        <f t="shared" si="7"/>
        <v>1316.4</v>
      </c>
      <c r="J14" s="31">
        <f>SUM(J15:J16)</f>
        <v>1316.1999999999998</v>
      </c>
      <c r="K14" s="29">
        <f>SUM(K15:K16)</f>
        <v>1275.6</v>
      </c>
      <c r="L14" s="30">
        <f>SUM(L15:L16)</f>
        <v>1275.4</v>
      </c>
      <c r="M14" s="30">
        <f>SUM(M15:M16)</f>
        <v>1275.4</v>
      </c>
      <c r="N14" s="31">
        <v>1274.9</v>
      </c>
      <c r="O14" s="57">
        <v>1234.9</v>
      </c>
      <c r="P14" s="58">
        <f aca="true" t="shared" si="8" ref="P14:U14">SUM(P15:P16)</f>
        <v>1234.4</v>
      </c>
      <c r="Q14" s="30">
        <f t="shared" si="8"/>
        <v>1234.1</v>
      </c>
      <c r="R14" s="30">
        <f t="shared" si="8"/>
        <v>1233.9</v>
      </c>
      <c r="S14" s="32">
        <f t="shared" si="8"/>
        <v>1193.1</v>
      </c>
      <c r="T14" s="32">
        <f t="shared" si="8"/>
        <v>1193.1999999999998</v>
      </c>
      <c r="U14" s="32">
        <f t="shared" si="8"/>
        <v>1192</v>
      </c>
      <c r="V14" s="32">
        <f aca="true" t="shared" si="9" ref="V14:AD14">SUM(V15:V16)</f>
        <v>1192.8</v>
      </c>
      <c r="W14" s="64">
        <f t="shared" si="9"/>
        <v>1152.9</v>
      </c>
      <c r="X14" s="34">
        <f t="shared" si="9"/>
        <v>1152.8</v>
      </c>
      <c r="Y14" s="34">
        <f t="shared" si="9"/>
        <v>1152.9</v>
      </c>
      <c r="Z14" s="34">
        <f t="shared" si="9"/>
        <v>1152.9</v>
      </c>
      <c r="AA14" s="34">
        <f t="shared" si="9"/>
        <v>1112.8</v>
      </c>
      <c r="AB14" s="34">
        <f t="shared" si="9"/>
        <v>1112.9</v>
      </c>
      <c r="AC14" s="34">
        <f t="shared" si="9"/>
        <v>1112.9</v>
      </c>
      <c r="AD14" s="34">
        <f t="shared" si="9"/>
        <v>1112.9</v>
      </c>
      <c r="AE14" s="34">
        <f>SUM(AE15:AE16)</f>
        <v>1072.8</v>
      </c>
      <c r="AF14" s="3"/>
      <c r="AG14" s="3"/>
      <c r="AH14" s="3"/>
    </row>
    <row r="15" spans="1:34" ht="23.25" customHeight="1">
      <c r="A15" s="52" t="s">
        <v>17</v>
      </c>
      <c r="B15" s="53" t="s">
        <v>21</v>
      </c>
      <c r="C15" s="28">
        <v>688.8</v>
      </c>
      <c r="D15" s="28">
        <v>688.8</v>
      </c>
      <c r="E15" s="28">
        <v>688.8</v>
      </c>
      <c r="F15" s="28">
        <v>688.8</v>
      </c>
      <c r="G15" s="29">
        <v>640.8</v>
      </c>
      <c r="H15" s="44">
        <v>640.8</v>
      </c>
      <c r="I15" s="44">
        <v>640.8</v>
      </c>
      <c r="J15" s="45">
        <v>640.9</v>
      </c>
      <c r="K15" s="54">
        <v>600.8</v>
      </c>
      <c r="L15" s="55">
        <v>600.8</v>
      </c>
      <c r="M15" s="55">
        <v>600.8</v>
      </c>
      <c r="N15" s="56">
        <v>600.8</v>
      </c>
      <c r="O15" s="57">
        <v>560.8</v>
      </c>
      <c r="P15" s="58">
        <v>560.8</v>
      </c>
      <c r="Q15" s="58">
        <v>560.8</v>
      </c>
      <c r="R15" s="58">
        <v>560.8</v>
      </c>
      <c r="S15" s="59">
        <v>520.8</v>
      </c>
      <c r="T15" s="60">
        <v>520.9</v>
      </c>
      <c r="U15" s="60">
        <v>520.9</v>
      </c>
      <c r="V15" s="48">
        <v>520.8</v>
      </c>
      <c r="W15" s="61">
        <v>480.9</v>
      </c>
      <c r="X15" s="62">
        <v>480.8</v>
      </c>
      <c r="Y15" s="50">
        <v>480.9</v>
      </c>
      <c r="Z15" s="65">
        <v>480.9</v>
      </c>
      <c r="AA15" s="66">
        <v>440.8</v>
      </c>
      <c r="AB15" s="62">
        <v>440.9</v>
      </c>
      <c r="AC15" s="62">
        <v>440.9</v>
      </c>
      <c r="AD15" s="62">
        <v>440.9</v>
      </c>
      <c r="AE15" s="62">
        <v>400.8</v>
      </c>
      <c r="AF15" s="3"/>
      <c r="AG15" s="3"/>
      <c r="AH15" s="3"/>
    </row>
    <row r="16" spans="1:34" ht="23.25" customHeight="1">
      <c r="A16" s="52" t="s">
        <v>22</v>
      </c>
      <c r="B16" s="53" t="s">
        <v>23</v>
      </c>
      <c r="C16" s="28">
        <v>676.9</v>
      </c>
      <c r="D16" s="28">
        <v>676.6</v>
      </c>
      <c r="E16" s="28">
        <v>676.4</v>
      </c>
      <c r="F16" s="28">
        <v>676.1</v>
      </c>
      <c r="G16" s="29">
        <v>675.8</v>
      </c>
      <c r="H16" s="44">
        <v>675.8</v>
      </c>
      <c r="I16" s="44">
        <v>675.6</v>
      </c>
      <c r="J16" s="45">
        <v>675.3</v>
      </c>
      <c r="K16" s="54">
        <v>674.8</v>
      </c>
      <c r="L16" s="55">
        <v>674.6</v>
      </c>
      <c r="M16" s="55">
        <v>674.6</v>
      </c>
      <c r="N16" s="56">
        <v>674.1</v>
      </c>
      <c r="O16" s="57">
        <v>674.1</v>
      </c>
      <c r="P16" s="58">
        <v>673.6</v>
      </c>
      <c r="Q16" s="58">
        <v>673.3</v>
      </c>
      <c r="R16" s="58">
        <v>673.1</v>
      </c>
      <c r="S16" s="59">
        <v>672.3</v>
      </c>
      <c r="T16" s="60">
        <v>672.3</v>
      </c>
      <c r="U16" s="60">
        <v>671.1</v>
      </c>
      <c r="V16" s="48">
        <v>672</v>
      </c>
      <c r="W16" s="61">
        <v>672</v>
      </c>
      <c r="X16" s="67">
        <v>672</v>
      </c>
      <c r="Y16" s="50">
        <v>672</v>
      </c>
      <c r="Z16" s="65">
        <v>672</v>
      </c>
      <c r="AA16" s="66">
        <v>672</v>
      </c>
      <c r="AB16" s="62">
        <v>672</v>
      </c>
      <c r="AC16" s="67">
        <v>672</v>
      </c>
      <c r="AD16" s="67">
        <v>672</v>
      </c>
      <c r="AE16" s="67">
        <v>672</v>
      </c>
      <c r="AF16" s="3"/>
      <c r="AG16" s="3"/>
      <c r="AH16" s="3"/>
    </row>
    <row r="17" spans="1:34" ht="23.25" customHeight="1">
      <c r="A17" s="68" t="s">
        <v>24</v>
      </c>
      <c r="B17" s="17" t="s">
        <v>25</v>
      </c>
      <c r="C17" s="18">
        <f aca="true" t="shared" si="10" ref="C17:I17">SUM(C18,C19)</f>
        <v>2378.4</v>
      </c>
      <c r="D17" s="18">
        <f t="shared" si="10"/>
        <v>3011.2</v>
      </c>
      <c r="E17" s="18">
        <f t="shared" si="10"/>
        <v>2946.7</v>
      </c>
      <c r="F17" s="18">
        <f t="shared" si="10"/>
        <v>3694.7</v>
      </c>
      <c r="G17" s="19">
        <f t="shared" si="10"/>
        <v>3639.9</v>
      </c>
      <c r="H17" s="37">
        <f t="shared" si="10"/>
        <v>3763.7000000000003</v>
      </c>
      <c r="I17" s="37">
        <f t="shared" si="10"/>
        <v>4354.400000000001</v>
      </c>
      <c r="J17" s="38">
        <f aca="true" t="shared" si="11" ref="J17:AD17">SUM(J18:J19)</f>
        <v>4532</v>
      </c>
      <c r="K17" s="39">
        <f t="shared" si="11"/>
        <v>4999.4</v>
      </c>
      <c r="L17" s="37">
        <f t="shared" si="11"/>
        <v>5203.8</v>
      </c>
      <c r="M17" s="37">
        <f t="shared" si="11"/>
        <v>5575.7</v>
      </c>
      <c r="N17" s="38">
        <f t="shared" si="11"/>
        <v>5815.2</v>
      </c>
      <c r="O17" s="39">
        <f t="shared" si="11"/>
        <v>5800.6</v>
      </c>
      <c r="P17" s="37">
        <f t="shared" si="11"/>
        <v>5856.8</v>
      </c>
      <c r="Q17" s="37">
        <f t="shared" si="11"/>
        <v>5844.5</v>
      </c>
      <c r="R17" s="37">
        <f t="shared" si="11"/>
        <v>6020.900000000001</v>
      </c>
      <c r="S17" s="69">
        <f t="shared" si="11"/>
        <v>6070.2</v>
      </c>
      <c r="T17" s="69">
        <f t="shared" si="11"/>
        <v>6044.5</v>
      </c>
      <c r="U17" s="69">
        <f t="shared" si="11"/>
        <v>6489.900000000001</v>
      </c>
      <c r="V17" s="69">
        <f t="shared" si="11"/>
        <v>6617.200000000001</v>
      </c>
      <c r="W17" s="41">
        <f t="shared" si="11"/>
        <v>6579.099999999999</v>
      </c>
      <c r="X17" s="42">
        <f t="shared" si="11"/>
        <v>6451.599999999999</v>
      </c>
      <c r="Y17" s="42">
        <f t="shared" si="11"/>
        <v>6620.8</v>
      </c>
      <c r="Z17" s="42">
        <f t="shared" si="11"/>
        <v>7089.9</v>
      </c>
      <c r="AA17" s="43">
        <f t="shared" si="11"/>
        <v>7093.9</v>
      </c>
      <c r="AB17" s="42">
        <f t="shared" si="11"/>
        <v>7101.6</v>
      </c>
      <c r="AC17" s="42">
        <f t="shared" si="11"/>
        <v>7051.099999999999</v>
      </c>
      <c r="AD17" s="42">
        <f t="shared" si="11"/>
        <v>7742.6</v>
      </c>
      <c r="AE17" s="42">
        <f>SUM(AE18:AE19)</f>
        <v>8806.199999999999</v>
      </c>
      <c r="AF17" s="3"/>
      <c r="AG17" s="3"/>
      <c r="AH17" s="3"/>
    </row>
    <row r="18" spans="1:34" ht="23.25" customHeight="1">
      <c r="A18" s="26" t="s">
        <v>26</v>
      </c>
      <c r="B18" s="27" t="s">
        <v>27</v>
      </c>
      <c r="C18" s="28">
        <v>0</v>
      </c>
      <c r="D18" s="28">
        <v>0</v>
      </c>
      <c r="E18" s="28">
        <v>0</v>
      </c>
      <c r="F18" s="28">
        <v>0</v>
      </c>
      <c r="G18" s="29">
        <v>0</v>
      </c>
      <c r="H18" s="44">
        <v>0</v>
      </c>
      <c r="I18" s="44">
        <v>0</v>
      </c>
      <c r="J18" s="45">
        <v>0</v>
      </c>
      <c r="K18" s="54">
        <v>0</v>
      </c>
      <c r="L18" s="55">
        <v>0</v>
      </c>
      <c r="M18" s="55">
        <v>0</v>
      </c>
      <c r="N18" s="56">
        <v>0</v>
      </c>
      <c r="O18" s="54">
        <v>0</v>
      </c>
      <c r="P18" s="55">
        <v>0</v>
      </c>
      <c r="Q18" s="44">
        <v>0</v>
      </c>
      <c r="R18" s="70">
        <v>0</v>
      </c>
      <c r="S18" s="47">
        <v>0</v>
      </c>
      <c r="T18" s="47">
        <v>0</v>
      </c>
      <c r="U18" s="47">
        <v>0</v>
      </c>
      <c r="V18" s="47">
        <v>0</v>
      </c>
      <c r="W18" s="71">
        <v>0</v>
      </c>
      <c r="X18" s="72">
        <v>0</v>
      </c>
      <c r="Y18" s="50">
        <v>0</v>
      </c>
      <c r="Z18" s="50">
        <v>0</v>
      </c>
      <c r="AA18" s="66">
        <v>0</v>
      </c>
      <c r="AB18" s="67">
        <v>0</v>
      </c>
      <c r="AC18" s="67">
        <v>0</v>
      </c>
      <c r="AD18" s="73">
        <v>0</v>
      </c>
      <c r="AE18" s="73">
        <v>0</v>
      </c>
      <c r="AF18" s="3"/>
      <c r="AG18" s="3"/>
      <c r="AH18" s="3"/>
    </row>
    <row r="19" spans="1:34" ht="23.25" customHeight="1">
      <c r="A19" s="26" t="s">
        <v>28</v>
      </c>
      <c r="B19" s="27" t="s">
        <v>29</v>
      </c>
      <c r="C19" s="28">
        <f aca="true" t="shared" si="12" ref="C19:R19">SUM(C20:C21)</f>
        <v>2378.4</v>
      </c>
      <c r="D19" s="28">
        <f t="shared" si="12"/>
        <v>3011.2</v>
      </c>
      <c r="E19" s="28">
        <f t="shared" si="12"/>
        <v>2946.7</v>
      </c>
      <c r="F19" s="28">
        <f t="shared" si="12"/>
        <v>3694.7</v>
      </c>
      <c r="G19" s="29">
        <f t="shared" si="12"/>
        <v>3639.9</v>
      </c>
      <c r="H19" s="44">
        <f t="shared" si="12"/>
        <v>3763.7000000000003</v>
      </c>
      <c r="I19" s="44">
        <f t="shared" si="12"/>
        <v>4354.400000000001</v>
      </c>
      <c r="J19" s="45">
        <f t="shared" si="12"/>
        <v>4532</v>
      </c>
      <c r="K19" s="46">
        <f t="shared" si="12"/>
        <v>4999.4</v>
      </c>
      <c r="L19" s="44">
        <f t="shared" si="12"/>
        <v>5203.8</v>
      </c>
      <c r="M19" s="44">
        <f t="shared" si="12"/>
        <v>5575.7</v>
      </c>
      <c r="N19" s="45">
        <f t="shared" si="12"/>
        <v>5815.2</v>
      </c>
      <c r="O19" s="46">
        <f t="shared" si="12"/>
        <v>5800.6</v>
      </c>
      <c r="P19" s="44">
        <f t="shared" si="12"/>
        <v>5856.8</v>
      </c>
      <c r="Q19" s="44">
        <f t="shared" si="12"/>
        <v>5844.5</v>
      </c>
      <c r="R19" s="44">
        <f t="shared" si="12"/>
        <v>6020.900000000001</v>
      </c>
      <c r="S19" s="74">
        <f aca="true" t="shared" si="13" ref="S19:X19">SUM(S20:S21)</f>
        <v>6070.2</v>
      </c>
      <c r="T19" s="74">
        <f t="shared" si="13"/>
        <v>6044.5</v>
      </c>
      <c r="U19" s="74">
        <f t="shared" si="13"/>
        <v>6489.900000000001</v>
      </c>
      <c r="V19" s="74">
        <f t="shared" si="13"/>
        <v>6617.200000000001</v>
      </c>
      <c r="W19" s="71">
        <f t="shared" si="13"/>
        <v>6579.099999999999</v>
      </c>
      <c r="X19" s="72">
        <f t="shared" si="13"/>
        <v>6451.599999999999</v>
      </c>
      <c r="Y19" s="72">
        <f aca="true" t="shared" si="14" ref="Y19:AE19">SUM(Y20:Y21)</f>
        <v>6620.8</v>
      </c>
      <c r="Z19" s="72">
        <f t="shared" si="14"/>
        <v>7089.9</v>
      </c>
      <c r="AA19" s="75">
        <f t="shared" si="14"/>
        <v>7093.9</v>
      </c>
      <c r="AB19" s="72">
        <f t="shared" si="14"/>
        <v>7101.6</v>
      </c>
      <c r="AC19" s="72">
        <f t="shared" si="14"/>
        <v>7051.099999999999</v>
      </c>
      <c r="AD19" s="72">
        <f t="shared" si="14"/>
        <v>7742.6</v>
      </c>
      <c r="AE19" s="72">
        <f t="shared" si="14"/>
        <v>8806.199999999999</v>
      </c>
      <c r="AF19" s="3"/>
      <c r="AG19" s="3"/>
      <c r="AH19" s="3"/>
    </row>
    <row r="20" spans="1:34" ht="23.25" customHeight="1">
      <c r="A20" s="52" t="s">
        <v>30</v>
      </c>
      <c r="B20" s="27" t="s">
        <v>31</v>
      </c>
      <c r="C20" s="28">
        <v>0</v>
      </c>
      <c r="D20" s="28">
        <v>709</v>
      </c>
      <c r="E20" s="28">
        <v>702.5</v>
      </c>
      <c r="F20" s="28">
        <v>833.5</v>
      </c>
      <c r="G20" s="29">
        <v>835</v>
      </c>
      <c r="H20" s="44">
        <v>828.9</v>
      </c>
      <c r="I20" s="44">
        <v>838.6</v>
      </c>
      <c r="J20" s="45">
        <v>842.9</v>
      </c>
      <c r="K20" s="54">
        <v>874.7</v>
      </c>
      <c r="L20" s="55">
        <v>922.1</v>
      </c>
      <c r="M20" s="55">
        <v>903.2</v>
      </c>
      <c r="N20" s="56">
        <v>886.4</v>
      </c>
      <c r="O20" s="46">
        <v>853</v>
      </c>
      <c r="P20" s="58">
        <v>941.2</v>
      </c>
      <c r="Q20" s="44">
        <v>938</v>
      </c>
      <c r="R20" s="58">
        <v>943.3</v>
      </c>
      <c r="S20" s="59">
        <v>937.5</v>
      </c>
      <c r="T20" s="60">
        <v>929.1</v>
      </c>
      <c r="U20" s="60">
        <v>937.1</v>
      </c>
      <c r="V20" s="48">
        <v>935.6</v>
      </c>
      <c r="W20" s="76">
        <v>936.2</v>
      </c>
      <c r="X20" s="77">
        <v>825.4</v>
      </c>
      <c r="Y20" s="50">
        <v>832.2</v>
      </c>
      <c r="Z20" s="65">
        <v>868.2</v>
      </c>
      <c r="AA20" s="49">
        <v>873.9</v>
      </c>
      <c r="AB20" s="62">
        <v>884.6</v>
      </c>
      <c r="AC20" s="62">
        <v>876.2</v>
      </c>
      <c r="AD20" s="62">
        <v>931.8</v>
      </c>
      <c r="AE20" s="62">
        <v>1113.8</v>
      </c>
      <c r="AF20" s="3"/>
      <c r="AG20" s="3"/>
      <c r="AH20" s="3"/>
    </row>
    <row r="21" spans="1:34" ht="23.25" customHeight="1">
      <c r="A21" s="52" t="s">
        <v>32</v>
      </c>
      <c r="B21" s="27" t="s">
        <v>33</v>
      </c>
      <c r="C21" s="28">
        <v>2378.4</v>
      </c>
      <c r="D21" s="28">
        <v>2302.2</v>
      </c>
      <c r="E21" s="28">
        <v>2244.2</v>
      </c>
      <c r="F21" s="28">
        <v>2861.2</v>
      </c>
      <c r="G21" s="29">
        <v>2804.9</v>
      </c>
      <c r="H21" s="44">
        <v>2934.8</v>
      </c>
      <c r="I21" s="44">
        <v>3515.8</v>
      </c>
      <c r="J21" s="45">
        <v>3689.1</v>
      </c>
      <c r="K21" s="54">
        <v>4124.7</v>
      </c>
      <c r="L21" s="55">
        <v>4281.7</v>
      </c>
      <c r="M21" s="55">
        <v>4672.5</v>
      </c>
      <c r="N21" s="56">
        <v>4928.8</v>
      </c>
      <c r="O21" s="57">
        <v>4947.6</v>
      </c>
      <c r="P21" s="58">
        <v>4915.6</v>
      </c>
      <c r="Q21" s="58">
        <v>4906.5</v>
      </c>
      <c r="R21" s="78">
        <v>5077.6</v>
      </c>
      <c r="S21" s="59">
        <v>5132.7</v>
      </c>
      <c r="T21" s="60">
        <v>5115.4</v>
      </c>
      <c r="U21" s="60">
        <v>5552.8</v>
      </c>
      <c r="V21" s="48">
        <v>5681.6</v>
      </c>
      <c r="W21" s="76">
        <v>5642.9</v>
      </c>
      <c r="X21" s="77">
        <v>5626.2</v>
      </c>
      <c r="Y21" s="50">
        <v>5788.6</v>
      </c>
      <c r="Z21" s="65">
        <v>6221.7</v>
      </c>
      <c r="AA21" s="49">
        <v>6220</v>
      </c>
      <c r="AB21" s="67">
        <v>6217</v>
      </c>
      <c r="AC21" s="62">
        <v>6174.9</v>
      </c>
      <c r="AD21" s="62">
        <v>6810.8</v>
      </c>
      <c r="AE21" s="3">
        <v>7692.4</v>
      </c>
      <c r="AF21" s="3"/>
      <c r="AG21" s="3"/>
      <c r="AH21" s="3"/>
    </row>
    <row r="22" spans="3:30" ht="15">
      <c r="C22" s="79"/>
      <c r="D22" s="79"/>
      <c r="E22" s="79"/>
      <c r="F22" s="79"/>
      <c r="G22" s="80"/>
      <c r="H22" s="81"/>
      <c r="I22" s="81"/>
      <c r="J22" s="82"/>
      <c r="K22" s="83"/>
      <c r="L22" s="84"/>
      <c r="M22" s="84"/>
      <c r="N22" s="85"/>
      <c r="O22" s="83"/>
      <c r="P22" s="84"/>
      <c r="Q22" s="84"/>
      <c r="R22" s="84"/>
      <c r="W22" s="83"/>
      <c r="AA22" s="83"/>
      <c r="AB22" s="84"/>
      <c r="AC22" s="84"/>
      <c r="AD22" s="84"/>
    </row>
    <row r="23" spans="1:30" ht="30" customHeight="1">
      <c r="A23" s="79" t="s">
        <v>34</v>
      </c>
      <c r="G23" s="86"/>
      <c r="H23" s="84"/>
      <c r="I23" s="84"/>
      <c r="J23" s="85"/>
      <c r="K23" s="83"/>
      <c r="L23" s="84"/>
      <c r="M23" s="84"/>
      <c r="N23" s="85"/>
      <c r="O23" s="83"/>
      <c r="P23" s="84"/>
      <c r="Q23" s="84"/>
      <c r="R23" s="84"/>
      <c r="W23" s="83"/>
      <c r="AA23" s="83"/>
      <c r="AB23" s="84"/>
      <c r="AC23" s="84"/>
      <c r="AD23" s="84"/>
    </row>
    <row r="24" spans="1:30" ht="38.25">
      <c r="A24" s="87" t="s">
        <v>35</v>
      </c>
      <c r="G24" s="83"/>
      <c r="H24" s="84"/>
      <c r="I24" s="84"/>
      <c r="J24" s="85"/>
      <c r="K24" s="83"/>
      <c r="L24" s="84"/>
      <c r="M24" s="84"/>
      <c r="N24" s="85"/>
      <c r="O24" s="83"/>
      <c r="P24" s="84"/>
      <c r="Q24" s="84"/>
      <c r="R24" s="84"/>
      <c r="W24" s="83"/>
      <c r="AA24" s="83"/>
      <c r="AB24" s="84"/>
      <c r="AC24" s="84"/>
      <c r="AD24" s="84"/>
    </row>
    <row r="25" spans="1:30" ht="51">
      <c r="A25" s="87" t="s">
        <v>36</v>
      </c>
      <c r="W25" s="83"/>
      <c r="AA25" s="83"/>
      <c r="AB25" s="84"/>
      <c r="AC25" s="84"/>
      <c r="AD25" s="84"/>
    </row>
    <row r="26" spans="3:30" ht="12.75">
      <c r="C26" s="88"/>
      <c r="W26" s="83"/>
      <c r="AA26" s="83"/>
      <c r="AB26" s="84"/>
      <c r="AC26" s="84"/>
      <c r="AD26" s="84"/>
    </row>
    <row r="27" spans="23:30" ht="12.75">
      <c r="W27" s="83"/>
      <c r="AA27" s="83"/>
      <c r="AB27" s="84"/>
      <c r="AC27" s="84"/>
      <c r="AD27" s="84"/>
    </row>
    <row r="28" spans="23:30" ht="12.75">
      <c r="W28" s="83"/>
      <c r="AA28" s="83"/>
      <c r="AB28" s="84"/>
      <c r="AC28" s="84"/>
      <c r="AD28" s="84"/>
    </row>
    <row r="29" spans="23:30" ht="12.75">
      <c r="W29" s="83"/>
      <c r="AA29" s="83"/>
      <c r="AB29" s="84"/>
      <c r="AC29" s="84"/>
      <c r="AD29" s="84"/>
    </row>
    <row r="30" spans="23:30" ht="12.75">
      <c r="W30" s="83"/>
      <c r="AA30" s="83"/>
      <c r="AB30" s="84"/>
      <c r="AC30" s="84"/>
      <c r="AD30" s="84"/>
    </row>
    <row r="31" spans="23:30" ht="12.75">
      <c r="W31" s="83"/>
      <c r="AA31" s="83"/>
      <c r="AB31" s="84"/>
      <c r="AC31" s="84"/>
      <c r="AD31" s="84"/>
    </row>
    <row r="32" spans="23:30" ht="12.75">
      <c r="W32" s="83"/>
      <c r="AA32" s="83"/>
      <c r="AB32" s="84"/>
      <c r="AC32" s="84"/>
      <c r="AD32" s="84"/>
    </row>
  </sheetData>
  <sheetProtection/>
  <mergeCells count="11">
    <mergeCell ref="O6:R6"/>
    <mergeCell ref="S6:V6"/>
    <mergeCell ref="W6:Z6"/>
    <mergeCell ref="AA6:AD6"/>
    <mergeCell ref="AE6:AH6"/>
    <mergeCell ref="A4:L4"/>
    <mergeCell ref="B5:L5"/>
    <mergeCell ref="A6:A7"/>
    <mergeCell ref="C6:F6"/>
    <mergeCell ref="G6:J6"/>
    <mergeCell ref="K6:N6"/>
  </mergeCells>
  <printOptions gridLines="1"/>
  <pageMargins left="0.75" right="0.75" top="1" bottom="1" header="0.5" footer="0.5"/>
  <pageSetup horizontalDpi="600" verticalDpi="600" orientation="landscape" scale="50" r:id="rId1"/>
  <colBreaks count="5" manualBreakCount="5">
    <brk id="10" max="31" man="1"/>
    <brk id="18" max="31" man="1"/>
    <brk id="22" max="31" man="1"/>
    <brk id="26" max="31" man="1"/>
    <brk id="3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Manana Gedevanishvili</dc:creator>
  <cp:keywords/>
  <dc:description/>
  <cp:lastModifiedBy>Manana Gedevanishvili</cp:lastModifiedBy>
  <dcterms:created xsi:type="dcterms:W3CDTF">2015-04-23T12:34:47Z</dcterms:created>
  <dcterms:modified xsi:type="dcterms:W3CDTF">2015-04-23T12:34:47Z</dcterms:modified>
  <cp:category/>
  <cp:version/>
  <cp:contentType/>
  <cp:contentStatus/>
</cp:coreProperties>
</file>