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345" windowWidth="14805" windowHeight="7770" tabRatio="593"/>
  </bookViews>
  <sheets>
    <sheet name="რეალური სექტორი" sheetId="1" r:id="rId1"/>
    <sheet name="მონეტარული სექტორი" sheetId="2" r:id="rId2"/>
    <sheet name="საგარეო სექტორი" sheetId="3" r:id="rId3"/>
    <sheet name="ფისკალური" sheetId="9" r:id="rId4"/>
    <sheet name="პროგნ. რეალური" sheetId="5" r:id="rId5"/>
    <sheet name="პროგნ მონეტარული" sheetId="6" r:id="rId6"/>
    <sheet name="პროგ საგარეო" sheetId="7" r:id="rId7"/>
    <sheet name="პროგ ფისკალური" sheetId="10" r:id="rId8"/>
  </sheets>
  <externalReferences>
    <externalReference r:id="rId9"/>
    <externalReference r:id="rId10"/>
  </externalReferences>
  <calcPr calcId="162913"/>
</workbook>
</file>

<file path=xl/calcChain.xml><?xml version="1.0" encoding="utf-8"?>
<calcChain xmlns="http://schemas.openxmlformats.org/spreadsheetml/2006/main">
  <c r="BZ39" i="3" l="1"/>
  <c r="HW7" i="3" l="1"/>
  <c r="HX7" i="3"/>
  <c r="HY7" i="3"/>
  <c r="HW96" i="2" l="1"/>
  <c r="HX96" i="2"/>
  <c r="HY96" i="2"/>
  <c r="BY39" i="3" l="1"/>
  <c r="HT7" i="3"/>
  <c r="HU7" i="3"/>
  <c r="HV7" i="3"/>
  <c r="C96" i="2" l="1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EC96" i="2"/>
  <c r="ED96" i="2"/>
  <c r="EE96" i="2"/>
  <c r="EF96" i="2"/>
  <c r="EG96" i="2"/>
  <c r="EH96" i="2"/>
  <c r="EI96" i="2"/>
  <c r="EJ96" i="2"/>
  <c r="EK96" i="2"/>
  <c r="EL96" i="2"/>
  <c r="EM96" i="2"/>
  <c r="EN96" i="2"/>
  <c r="EO96" i="2"/>
  <c r="EP96" i="2"/>
  <c r="EQ96" i="2"/>
  <c r="ER96" i="2"/>
  <c r="ES96" i="2"/>
  <c r="ET96" i="2"/>
  <c r="EU96" i="2"/>
  <c r="EV96" i="2"/>
  <c r="EW96" i="2"/>
  <c r="EX96" i="2"/>
  <c r="EY96" i="2"/>
  <c r="EZ96" i="2"/>
  <c r="FA96" i="2"/>
  <c r="FB96" i="2"/>
  <c r="FC96" i="2"/>
  <c r="FD96" i="2"/>
  <c r="FE96" i="2"/>
  <c r="FF96" i="2"/>
  <c r="FG96" i="2"/>
  <c r="FH96" i="2"/>
  <c r="FI96" i="2"/>
  <c r="FJ96" i="2"/>
  <c r="FK96" i="2"/>
  <c r="FL96" i="2"/>
  <c r="FM96" i="2"/>
  <c r="FN96" i="2"/>
  <c r="FO96" i="2"/>
  <c r="FP96" i="2"/>
  <c r="FQ96" i="2"/>
  <c r="FR96" i="2"/>
  <c r="FS96" i="2"/>
  <c r="FT96" i="2"/>
  <c r="FU96" i="2"/>
  <c r="FV96" i="2"/>
  <c r="FW96" i="2"/>
  <c r="FX96" i="2"/>
  <c r="FY96" i="2"/>
  <c r="FZ96" i="2"/>
  <c r="GA96" i="2"/>
  <c r="GB96" i="2"/>
  <c r="GC96" i="2"/>
  <c r="GD96" i="2"/>
  <c r="GE96" i="2"/>
  <c r="GF96" i="2"/>
  <c r="GG96" i="2"/>
  <c r="GH96" i="2"/>
  <c r="GI96" i="2"/>
  <c r="GJ96" i="2"/>
  <c r="GK96" i="2"/>
  <c r="GL96" i="2"/>
  <c r="GM96" i="2"/>
  <c r="GN96" i="2"/>
  <c r="GO96" i="2"/>
  <c r="GP96" i="2"/>
  <c r="GQ96" i="2"/>
  <c r="GR96" i="2"/>
  <c r="GS96" i="2"/>
  <c r="GT96" i="2"/>
  <c r="GU96" i="2"/>
  <c r="GV96" i="2"/>
  <c r="GW96" i="2"/>
  <c r="GX96" i="2"/>
  <c r="GY96" i="2"/>
  <c r="GZ96" i="2"/>
  <c r="HA96" i="2"/>
  <c r="HB96" i="2"/>
  <c r="HC96" i="2"/>
  <c r="HD96" i="2"/>
  <c r="HE96" i="2"/>
  <c r="HF96" i="2"/>
  <c r="HG96" i="2"/>
  <c r="HH96" i="2"/>
  <c r="HI96" i="2"/>
  <c r="HJ96" i="2"/>
  <c r="HK96" i="2"/>
  <c r="HL96" i="2"/>
  <c r="HM96" i="2"/>
  <c r="HN96" i="2"/>
  <c r="HO96" i="2"/>
  <c r="HP96" i="2"/>
  <c r="HQ96" i="2"/>
  <c r="HR96" i="2"/>
  <c r="HS96" i="2"/>
  <c r="HT96" i="2"/>
  <c r="HU96" i="2"/>
  <c r="HV96" i="2"/>
  <c r="HR7" i="3" l="1"/>
  <c r="HS7" i="3"/>
  <c r="BX39" i="3" l="1"/>
  <c r="HN7" i="3" l="1"/>
  <c r="HO7" i="3"/>
  <c r="HP7" i="3"/>
  <c r="HQ7" i="3"/>
  <c r="HS129" i="2"/>
  <c r="BW39" i="3" l="1"/>
  <c r="HM7" i="3" l="1"/>
  <c r="BV39" i="3" l="1"/>
  <c r="HL7" i="3"/>
  <c r="S46" i="9" l="1"/>
  <c r="HK7" i="3" l="1"/>
  <c r="BU39" i="3" l="1"/>
  <c r="HJ7" i="3"/>
  <c r="HH7" i="3"/>
  <c r="HI7" i="3"/>
  <c r="BT39" i="3" l="1"/>
  <c r="HF7" i="3"/>
  <c r="HG7" i="3"/>
  <c r="HD7" i="3" l="1"/>
  <c r="HE7" i="3"/>
  <c r="BS39" i="3" l="1"/>
  <c r="HC7" i="3"/>
  <c r="HB7" i="3"/>
  <c r="HA7" i="3" l="1"/>
  <c r="FR66" i="2"/>
  <c r="FQ66" i="2"/>
  <c r="FR65" i="2"/>
  <c r="FQ65" i="2"/>
  <c r="FR64" i="2"/>
  <c r="FQ64" i="2"/>
  <c r="GY7" i="3" l="1"/>
  <c r="GZ7" i="3"/>
  <c r="GX7" i="3"/>
  <c r="BR39" i="3" l="1"/>
  <c r="BH39" i="3"/>
  <c r="BI39" i="3"/>
  <c r="BJ39" i="3"/>
  <c r="BK39" i="3"/>
  <c r="BL39" i="3"/>
  <c r="BM39" i="3"/>
  <c r="FP66" i="2" l="1"/>
  <c r="FO66" i="2"/>
  <c r="FN66" i="2"/>
  <c r="FP65" i="2"/>
  <c r="FO65" i="2"/>
  <c r="FN65" i="2"/>
  <c r="FP64" i="2"/>
  <c r="FO64" i="2"/>
  <c r="FN64" i="2"/>
  <c r="FN63" i="2"/>
  <c r="BP39" i="3" l="1"/>
  <c r="BQ39" i="3"/>
  <c r="GT7" i="3"/>
  <c r="GU7" i="3"/>
  <c r="GV7" i="3"/>
  <c r="GW7" i="3"/>
  <c r="BN39" i="3" l="1"/>
  <c r="BO39" i="3"/>
  <c r="GC7" i="3"/>
  <c r="GD7" i="3"/>
  <c r="GE7" i="3"/>
  <c r="GF7" i="3"/>
  <c r="GG7" i="3"/>
  <c r="GH7" i="3"/>
  <c r="GI7" i="3"/>
  <c r="GJ7" i="3"/>
  <c r="GK7" i="3"/>
  <c r="GL7" i="3"/>
  <c r="GM7" i="3"/>
  <c r="GN7" i="3"/>
  <c r="GO7" i="3"/>
  <c r="GP7" i="3"/>
  <c r="GQ7" i="3"/>
  <c r="GR7" i="3"/>
  <c r="GS7" i="3"/>
  <c r="S44" i="9" l="1"/>
  <c r="S45" i="9" s="1"/>
  <c r="GB7" i="3" l="1"/>
  <c r="GA7" i="3"/>
  <c r="EQ7" i="3" l="1"/>
  <c r="ER7" i="3"/>
  <c r="ES7" i="3"/>
  <c r="ET7" i="3"/>
  <c r="EU7" i="3"/>
  <c r="EV7" i="3"/>
  <c r="EW7" i="3"/>
  <c r="EX7" i="3"/>
  <c r="EY7" i="3"/>
  <c r="EZ7" i="3"/>
  <c r="FA7" i="3"/>
  <c r="FB7" i="3"/>
  <c r="FC7" i="3"/>
  <c r="FD7" i="3"/>
  <c r="FE7" i="3"/>
  <c r="FF7" i="3"/>
  <c r="FG7" i="3"/>
  <c r="FH7" i="3"/>
  <c r="FI7" i="3"/>
  <c r="FJ7" i="3"/>
  <c r="FK7" i="3"/>
  <c r="FL7" i="3"/>
  <c r="FM7" i="3"/>
  <c r="FN7" i="3"/>
  <c r="FO7" i="3"/>
  <c r="FP7" i="3"/>
  <c r="FQ7" i="3"/>
  <c r="FR7" i="3"/>
  <c r="FS7" i="3"/>
  <c r="FT7" i="3"/>
  <c r="FU7" i="3"/>
  <c r="FV7" i="3"/>
  <c r="FW7" i="3"/>
  <c r="FX7" i="3"/>
  <c r="FY7" i="3"/>
  <c r="FZ7" i="3"/>
  <c r="BC39" i="3"/>
  <c r="BD39" i="3"/>
  <c r="BE39" i="3"/>
  <c r="BF39" i="3"/>
  <c r="BG39" i="3"/>
  <c r="D7" i="3" l="1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CW7" i="3"/>
  <c r="CX7" i="3"/>
  <c r="CY7" i="3"/>
  <c r="CZ7" i="3"/>
  <c r="DA7" i="3"/>
  <c r="DB7" i="3"/>
  <c r="DC7" i="3"/>
  <c r="DD7" i="3"/>
  <c r="DE7" i="3"/>
  <c r="DF7" i="3"/>
  <c r="DG7" i="3"/>
  <c r="DH7" i="3"/>
  <c r="DI7" i="3"/>
  <c r="DJ7" i="3"/>
  <c r="DK7" i="3"/>
  <c r="DL7" i="3"/>
  <c r="DM7" i="3"/>
  <c r="DN7" i="3"/>
  <c r="DO7" i="3"/>
  <c r="DP7" i="3"/>
  <c r="DQ7" i="3"/>
  <c r="DR7" i="3"/>
  <c r="DS7" i="3"/>
  <c r="DT7" i="3"/>
  <c r="DU7" i="3"/>
  <c r="DV7" i="3"/>
  <c r="DW7" i="3"/>
  <c r="DX7" i="3"/>
  <c r="DY7" i="3"/>
  <c r="DZ7" i="3"/>
  <c r="EA7" i="3"/>
  <c r="EB7" i="3"/>
  <c r="EC7" i="3"/>
  <c r="ED7" i="3"/>
  <c r="EE7" i="3"/>
  <c r="EF7" i="3"/>
  <c r="EG7" i="3"/>
  <c r="EH7" i="3"/>
  <c r="EI7" i="3"/>
  <c r="EJ7" i="3"/>
  <c r="EK7" i="3"/>
  <c r="EL7" i="3"/>
  <c r="EM7" i="3"/>
  <c r="EN7" i="3"/>
  <c r="EO7" i="3"/>
  <c r="EP7" i="3"/>
  <c r="C7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S38" i="9" l="1"/>
  <c r="S39" i="9" s="1"/>
  <c r="S40" i="9" s="1"/>
  <c r="S41" i="9" s="1"/>
  <c r="S42" i="9" s="1"/>
  <c r="S34" i="9"/>
  <c r="T3" i="9"/>
  <c r="S8" i="9" l="1"/>
  <c r="S3" i="9"/>
  <c r="S10" i="9"/>
  <c r="S5" i="9"/>
  <c r="S6" i="9"/>
  <c r="S9" i="9"/>
  <c r="S7" i="9"/>
  <c r="S4" i="9"/>
</calcChain>
</file>

<file path=xl/sharedStrings.xml><?xml version="1.0" encoding="utf-8"?>
<sst xmlns="http://schemas.openxmlformats.org/spreadsheetml/2006/main" count="1583" uniqueCount="81">
  <si>
    <t>უმუშევრობის დონე (%)</t>
  </si>
  <si>
    <t>მთლიანი შიდა პროდუქტი ერთ სულ მოსახლეზე (ლარი)</t>
  </si>
  <si>
    <t>ნომინალური მშპ (მლნ ლარი)</t>
  </si>
  <si>
    <t>მშპ-ს რეალური ზრდა (%)</t>
  </si>
  <si>
    <t xml:space="preserve">I 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</si>
  <si>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</si>
  <si>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</si>
  <si>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</si>
  <si>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</si>
  <si>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</si>
  <si>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</si>
  <si>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</si>
  <si>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</si>
  <si>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</si>
  <si>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</si>
  <si>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</si>
  <si>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ინფლაცია (ცვლილება წინა წლის შესაბმის თვესთნ)</t>
  </si>
  <si>
    <t>ინფლაცია (12 თვის საშუალო 12 თვის საშუალოსთნ)</t>
  </si>
  <si>
    <t>ლარი/დოლარი</t>
  </si>
  <si>
    <t>ლარი/ევრო</t>
  </si>
  <si>
    <t>ეროვნული ვალუტით</t>
  </si>
  <si>
    <t>უცხოური ვალუტით</t>
  </si>
  <si>
    <t xml:space="preserve"> სესხებზე</t>
  </si>
  <si>
    <t>დეპოზიტებზე</t>
  </si>
  <si>
    <t>მთლიანი საერთაშორისო რეზერვი (ათსი აშშ დოლარი)</t>
  </si>
  <si>
    <t>იმპორტი</t>
  </si>
  <si>
    <t>თვის იპორტის ჯერადი</t>
  </si>
  <si>
    <t>M3</t>
  </si>
  <si>
    <t>სარეზერვო  ფული</t>
  </si>
  <si>
    <t>ექსპორტი</t>
  </si>
  <si>
    <t>სავაჭრო ბალანსი</t>
  </si>
  <si>
    <t>I</t>
  </si>
  <si>
    <t xml:space="preserve">ექსპორტი </t>
  </si>
  <si>
    <t>პირდაპირი უცხოური ინვესტიციები</t>
  </si>
  <si>
    <t>მიმდინარე ანგარიშის ბალანსი</t>
  </si>
  <si>
    <t>ფაქტი</t>
  </si>
  <si>
    <t>პროგნოზი</t>
  </si>
  <si>
    <t>რეალური ზრდა</t>
  </si>
  <si>
    <t>ნომინალური მშპ ერთ სულ მოსახლეზე</t>
  </si>
  <si>
    <t>ინფლაცია</t>
  </si>
  <si>
    <t>ჯერადი</t>
  </si>
  <si>
    <t>კერძო სქტორის დავალიანება (%მშპ)</t>
  </si>
  <si>
    <t>მიმდინარე ანგარიშის ბალანსი ტრანსფერების ჩათვლით (%მშპ)</t>
  </si>
  <si>
    <t>მიმდინარე ანგარიშის ბალანსი ტრანსფერების გარეშე (%მშპ)</t>
  </si>
  <si>
    <t>იმპორტი (%მშპ)</t>
  </si>
  <si>
    <t>ექსპორტი (%მშპ)</t>
  </si>
  <si>
    <t>გადასახადები</t>
  </si>
  <si>
    <t>საშემოსავლო გადასახადი</t>
  </si>
  <si>
    <t>მოგების გადასახადი</t>
  </si>
  <si>
    <t>დღგ</t>
  </si>
  <si>
    <t>აქციზი</t>
  </si>
  <si>
    <t>იმპორტის გადასახადი</t>
  </si>
  <si>
    <t>ქონების გადასახადი</t>
  </si>
  <si>
    <t>სხვა გადასახადი</t>
  </si>
  <si>
    <t>გადასახადები (მლნ ლარებში)</t>
  </si>
  <si>
    <t>შემოსავლები (მლნ ლარებში)</t>
  </si>
  <si>
    <t>საბაზრო საპროცენტო განაკვეთები</t>
  </si>
  <si>
    <t>გაცვლითი კურსი</t>
  </si>
  <si>
    <t>ფულის მასა</t>
  </si>
  <si>
    <t>სამომხმარებლო ფასების დინამიკა</t>
  </si>
  <si>
    <t>კერძო სექტორის დავალიანება (მლნ ლარი)</t>
  </si>
  <si>
    <t>სავაჭრო  ბალანსი (%მშპ)</t>
  </si>
  <si>
    <t>საქონლის სავაჭრო ბრუნვა</t>
  </si>
  <si>
    <t>მომსახურების სავაჭრო ბრუნვა</t>
  </si>
  <si>
    <t>ინვესტიციები და მიმდინარე ანგარიში</t>
  </si>
  <si>
    <t>სამუშაო ძალა (ათსი კაცი)</t>
  </si>
  <si>
    <t xml:space="preserve">II </t>
  </si>
  <si>
    <t>საქონლის იმპორტი</t>
  </si>
  <si>
    <t>სახელმწიფო საგარეო ვალი (% მშპ)</t>
  </si>
  <si>
    <t>სახელმწიფო საშიანო ვალი (% მშპ)</t>
  </si>
  <si>
    <t>2019 პ</t>
  </si>
  <si>
    <t>2020 პ</t>
  </si>
  <si>
    <t xml:space="preserve">საშუალო </t>
  </si>
  <si>
    <t>პერიოდის ბოლო</t>
  </si>
  <si>
    <t>2015 ფ</t>
  </si>
  <si>
    <t>2016 ფ</t>
  </si>
  <si>
    <t>2021 პ</t>
  </si>
  <si>
    <t>2017 ფ</t>
  </si>
  <si>
    <t>2022 პ</t>
  </si>
  <si>
    <t>2018 მ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</si>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</sst>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0.0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#,##0.0"/>
    <numFmt numFmtId="169" formatCode="[$-409]d/mmm/yy;@"/>
    <numFmt numFmtId="170" formatCode="_-* #,##0.00[$€]_-;\-* #,##0.00[$€]_-;_-* &quot;-&quot;??[$€]_-;_-@_-"/>
    <numFmt numFmtId="171" formatCode="_(* #,##0.000_);_(* \(#,##0.000\);_(* &quot;-&quot;??_);_(@_)"/>
    <numFmt numFmtId="172" formatCode="0.0000"/>
    <numFmt numFmtId="173" formatCode="_-* #,##0.00\ _L_a_r_i_-;\-* #,##0.00\ _L_a_r_i_-;_-* &quot;-&quot;??\ _L_a_r_i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color indexed="8"/>
      <name val="Calibri"/>
      <family val="2"/>
    </font>
    <font>
      <sz val="9"/>
      <name val="Arial"/>
      <family val="2"/>
    </font>
    <font>
      <sz val="12"/>
      <name val="LitNusx"/>
      <family val="2"/>
    </font>
    <font>
      <sz val="12"/>
      <name val="Sylfae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9"/>
      <color theme="1"/>
      <name val="Calibri"/>
      <family val="2"/>
      <scheme val="minor"/>
    </font>
    <font>
      <sz val="10"/>
      <name val="Helv"/>
    </font>
    <font>
      <sz val="10"/>
      <name val="Helv"/>
      <charset val="204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sz val="10"/>
      <color indexed="10"/>
      <name val="Calibri"/>
      <family val="2"/>
    </font>
    <font>
      <sz val="11"/>
      <color indexed="8"/>
      <name val="Calibri"/>
      <family val="2"/>
    </font>
    <font>
      <b/>
      <sz val="12"/>
      <name val="Sylfaen"/>
      <family val="1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charset val="1"/>
    </font>
    <font>
      <sz val="14"/>
      <color theme="1"/>
      <name val="Calibri"/>
      <family val="2"/>
      <scheme val="minor"/>
    </font>
    <font>
      <sz val="10"/>
      <color theme="1"/>
      <name val="Sylfaen"/>
      <family val="1"/>
    </font>
    <font>
      <sz val="10"/>
      <name val="Times New Roman"/>
      <family val="1"/>
    </font>
    <font>
      <sz val="10"/>
      <name val="Arial"/>
    </font>
    <font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6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4" applyNumberFormat="0" applyAlignment="0" applyProtection="0"/>
    <xf numFmtId="0" fontId="13" fillId="21" borderId="5" applyNumberFormat="0" applyAlignment="0" applyProtection="0"/>
    <xf numFmtId="43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4" applyNumberFormat="0" applyAlignment="0" applyProtection="0"/>
    <xf numFmtId="0" fontId="20" fillId="0" borderId="9" applyNumberFormat="0" applyFill="0" applyAlignment="0" applyProtection="0"/>
    <xf numFmtId="0" fontId="21" fillId="22" borderId="0" applyNumberFormat="0" applyBorder="0" applyAlignment="0" applyProtection="0"/>
    <xf numFmtId="0" fontId="3" fillId="23" borderId="10" applyNumberFormat="0" applyFont="0" applyAlignment="0" applyProtection="0"/>
    <xf numFmtId="0" fontId="22" fillId="20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20" borderId="4" applyNumberFormat="0" applyAlignment="0" applyProtection="0"/>
    <xf numFmtId="0" fontId="32" fillId="21" borderId="5" applyNumberFormat="0" applyAlignment="0" applyProtection="0"/>
    <xf numFmtId="43" fontId="2" fillId="0" borderId="0" applyFont="0" applyFill="0" applyBorder="0" applyAlignment="0" applyProtection="0"/>
    <xf numFmtId="0" fontId="33" fillId="0" borderId="0" applyProtection="0"/>
    <xf numFmtId="0" fontId="34" fillId="0" borderId="0" applyNumberFormat="0" applyFill="0" applyBorder="0" applyAlignment="0" applyProtection="0"/>
    <xf numFmtId="2" fontId="33" fillId="0" borderId="0" applyProtection="0"/>
    <xf numFmtId="0" fontId="35" fillId="4" borderId="0" applyNumberFormat="0" applyBorder="0" applyAlignment="0" applyProtection="0"/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33" fillId="0" borderId="0" applyNumberFormat="0" applyFont="0" applyFill="0" applyBorder="0" applyAlignment="0" applyProtection="0"/>
    <xf numFmtId="0" fontId="33" fillId="0" borderId="0" applyProtection="0"/>
    <xf numFmtId="0" fontId="39" fillId="7" borderId="4" applyNumberFormat="0" applyAlignment="0" applyProtection="0"/>
    <xf numFmtId="0" fontId="40" fillId="0" borderId="9" applyNumberFormat="0" applyFill="0" applyAlignment="0" applyProtection="0"/>
    <xf numFmtId="0" fontId="41" fillId="22" borderId="0" applyNumberFormat="0" applyBorder="0" applyAlignment="0" applyProtection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23" borderId="10" applyNumberFormat="0" applyFont="0" applyAlignment="0" applyProtection="0"/>
    <xf numFmtId="0" fontId="42" fillId="20" borderId="11" applyNumberFormat="0" applyAlignment="0" applyProtection="0"/>
    <xf numFmtId="0" fontId="27" fillId="0" borderId="0"/>
    <xf numFmtId="0" fontId="33" fillId="0" borderId="16" applyProtection="0"/>
    <xf numFmtId="0" fontId="43" fillId="0" borderId="0" applyNumberFormat="0" applyFill="0" applyBorder="0" applyAlignment="0" applyProtection="0"/>
    <xf numFmtId="0" fontId="2" fillId="0" borderId="0"/>
    <xf numFmtId="0" fontId="2" fillId="0" borderId="0"/>
    <xf numFmtId="0" fontId="9" fillId="0" borderId="0">
      <alignment vertical="top"/>
    </xf>
    <xf numFmtId="0" fontId="46" fillId="0" borderId="0">
      <alignment vertical="top"/>
    </xf>
    <xf numFmtId="0" fontId="47" fillId="0" borderId="0"/>
    <xf numFmtId="0" fontId="48" fillId="0" borderId="0">
      <alignment vertical="top"/>
    </xf>
    <xf numFmtId="43" fontId="46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49" fillId="0" borderId="0"/>
    <xf numFmtId="0" fontId="1" fillId="0" borderId="0"/>
    <xf numFmtId="0" fontId="2" fillId="0" borderId="0"/>
    <xf numFmtId="0" fontId="49" fillId="0" borderId="0"/>
    <xf numFmtId="0" fontId="9" fillId="0" borderId="0">
      <alignment vertical="top"/>
    </xf>
    <xf numFmtId="0" fontId="1" fillId="0" borderId="0"/>
    <xf numFmtId="0" fontId="51" fillId="0" borderId="0"/>
    <xf numFmtId="169" fontId="2" fillId="0" borderId="0"/>
    <xf numFmtId="0" fontId="1" fillId="0" borderId="0"/>
    <xf numFmtId="170" fontId="2" fillId="0" borderId="0"/>
    <xf numFmtId="0" fontId="2" fillId="0" borderId="0"/>
    <xf numFmtId="0" fontId="52" fillId="0" borderId="0"/>
    <xf numFmtId="43" fontId="52" fillId="0" borderId="0" applyFont="0" applyFill="0" applyBorder="0" applyAlignment="0" applyProtection="0"/>
    <xf numFmtId="0" fontId="2" fillId="0" borderId="0"/>
    <xf numFmtId="173" fontId="1" fillId="0" borderId="0" applyFont="0" applyFill="0" applyBorder="0" applyAlignment="0" applyProtection="0"/>
    <xf numFmtId="0" fontId="54" fillId="0" borderId="0"/>
  </cellStyleXfs>
  <cellXfs count="11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5" fontId="0" fillId="0" borderId="0" xfId="2" applyNumberFormat="1" applyFont="1" applyAlignment="1">
      <alignment horizontal="center" vertical="center"/>
    </xf>
    <xf numFmtId="0" fontId="2" fillId="0" borderId="1" xfId="0" applyFont="1" applyBorder="1"/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Border="1" applyAlignment="1">
      <alignment vertical="center"/>
    </xf>
    <xf numFmtId="0" fontId="2" fillId="0" borderId="0" xfId="0" applyFont="1" applyBorder="1"/>
    <xf numFmtId="166" fontId="0" fillId="0" borderId="1" xfId="1" applyNumberFormat="1" applyFont="1" applyBorder="1" applyAlignment="1">
      <alignment horizontal="center" vertical="center" wrapText="1"/>
    </xf>
    <xf numFmtId="166" fontId="0" fillId="0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7" fontId="0" fillId="0" borderId="0" xfId="1" applyNumberFormat="1" applyFont="1" applyAlignment="1">
      <alignment horizontal="center"/>
    </xf>
    <xf numFmtId="167" fontId="4" fillId="0" borderId="0" xfId="1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0" fillId="0" borderId="1" xfId="0" applyBorder="1"/>
    <xf numFmtId="164" fontId="0" fillId="0" borderId="1" xfId="0" applyNumberFormat="1" applyBorder="1"/>
    <xf numFmtId="3" fontId="5" fillId="0" borderId="1" xfId="3" applyNumberFormat="1" applyFont="1" applyBorder="1"/>
    <xf numFmtId="3" fontId="5" fillId="0" borderId="1" xfId="0" applyNumberFormat="1" applyFont="1" applyFill="1" applyBorder="1"/>
    <xf numFmtId="3" fontId="5" fillId="0" borderId="1" xfId="3" applyNumberFormat="1" applyFont="1" applyFill="1" applyBorder="1"/>
    <xf numFmtId="3" fontId="2" fillId="0" borderId="1" xfId="3" applyNumberFormat="1" applyFont="1" applyBorder="1"/>
    <xf numFmtId="3" fontId="2" fillId="0" borderId="1" xfId="3" applyNumberFormat="1" applyFont="1" applyFill="1" applyBorder="1"/>
    <xf numFmtId="3" fontId="0" fillId="0" borderId="1" xfId="0" applyNumberFormat="1" applyBorder="1"/>
    <xf numFmtId="167" fontId="0" fillId="0" borderId="0" xfId="0" applyNumberFormat="1"/>
    <xf numFmtId="167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5" fontId="0" fillId="0" borderId="0" xfId="2" applyNumberFormat="1" applyFont="1"/>
    <xf numFmtId="0" fontId="0" fillId="0" borderId="1" xfId="0" applyBorder="1" applyAlignment="1">
      <alignment horizontal="left" vertical="center"/>
    </xf>
    <xf numFmtId="165" fontId="0" fillId="0" borderId="1" xfId="2" applyNumberFormat="1" applyFont="1" applyBorder="1"/>
    <xf numFmtId="165" fontId="0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6" fillId="0" borderId="1" xfId="4" applyFont="1" applyFill="1" applyBorder="1" applyAlignment="1">
      <alignment horizontal="left" vertical="center" wrapText="1" indent="1"/>
    </xf>
    <xf numFmtId="0" fontId="7" fillId="0" borderId="1" xfId="4" applyFont="1" applyBorder="1" applyAlignment="1">
      <alignment horizontal="center" vertical="center"/>
    </xf>
    <xf numFmtId="168" fontId="7" fillId="0" borderId="1" xfId="4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 wrapText="1" indent="3"/>
    </xf>
    <xf numFmtId="165" fontId="7" fillId="0" borderId="1" xfId="2" applyNumberFormat="1" applyFont="1" applyFill="1" applyBorder="1" applyAlignment="1">
      <alignment vertical="center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167" fontId="0" fillId="0" borderId="1" xfId="1" applyNumberFormat="1" applyFont="1" applyBorder="1" applyAlignment="1">
      <alignment horizontal="center"/>
    </xf>
    <xf numFmtId="167" fontId="4" fillId="0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3" fontId="0" fillId="0" borderId="0" xfId="0" applyNumberFormat="1" applyBorder="1"/>
    <xf numFmtId="167" fontId="0" fillId="0" borderId="0" xfId="0" applyNumberFormat="1" applyBorder="1"/>
    <xf numFmtId="0" fontId="0" fillId="0" borderId="1" xfId="0" applyFill="1" applyBorder="1" applyAlignment="1">
      <alignment horizontal="left" vertical="center"/>
    </xf>
    <xf numFmtId="9" fontId="0" fillId="0" borderId="0" xfId="2" applyFo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3" fontId="5" fillId="0" borderId="0" xfId="3" applyNumberFormat="1" applyFont="1" applyFill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167" fontId="0" fillId="0" borderId="0" xfId="1" applyNumberFormat="1" applyFont="1" applyAlignment="1">
      <alignment horizontal="center" vertical="center"/>
    </xf>
    <xf numFmtId="0" fontId="45" fillId="0" borderId="1" xfId="4" applyFont="1" applyFill="1" applyBorder="1" applyAlignment="1">
      <alignment horizontal="left" vertical="center" wrapText="1" indent="1"/>
    </xf>
    <xf numFmtId="165" fontId="45" fillId="0" borderId="1" xfId="2" applyNumberFormat="1" applyFont="1" applyFill="1" applyBorder="1" applyAlignment="1">
      <alignment vertical="center"/>
    </xf>
    <xf numFmtId="168" fontId="45" fillId="0" borderId="1" xfId="4" applyNumberFormat="1" applyFont="1" applyFill="1" applyBorder="1" applyAlignment="1">
      <alignment vertical="center"/>
    </xf>
    <xf numFmtId="0" fontId="0" fillId="0" borderId="2" xfId="0" applyBorder="1"/>
    <xf numFmtId="166" fontId="0" fillId="0" borderId="3" xfId="1" applyNumberFormat="1" applyFont="1" applyFill="1" applyBorder="1" applyAlignment="1">
      <alignment horizontal="center" vertical="center" wrapText="1"/>
    </xf>
    <xf numFmtId="166" fontId="5" fillId="0" borderId="1" xfId="113" applyNumberFormat="1" applyFont="1" applyBorder="1"/>
    <xf numFmtId="164" fontId="5" fillId="0" borderId="1" xfId="141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/>
    <xf numFmtId="1" fontId="0" fillId="0" borderId="14" xfId="0" applyNumberFormat="1" applyBorder="1" applyAlignment="1">
      <alignment vertical="center"/>
    </xf>
    <xf numFmtId="1" fontId="0" fillId="0" borderId="15" xfId="0" applyNumberFormat="1" applyBorder="1" applyAlignment="1">
      <alignment vertical="center"/>
    </xf>
    <xf numFmtId="1" fontId="0" fillId="0" borderId="13" xfId="0" applyNumberFormat="1" applyBorder="1" applyAlignment="1">
      <alignment vertical="center"/>
    </xf>
    <xf numFmtId="168" fontId="5" fillId="0" borderId="17" xfId="0" applyNumberFormat="1" applyFont="1" applyFill="1" applyBorder="1" applyAlignment="1">
      <alignment horizontal="center"/>
    </xf>
    <xf numFmtId="0" fontId="0" fillId="0" borderId="0" xfId="0"/>
    <xf numFmtId="4" fontId="50" fillId="0" borderId="0" xfId="0" applyNumberFormat="1" applyFont="1"/>
    <xf numFmtId="171" fontId="0" fillId="0" borderId="0" xfId="0" applyNumberFormat="1"/>
    <xf numFmtId="0" fontId="0" fillId="0" borderId="0" xfId="0"/>
    <xf numFmtId="165" fontId="0" fillId="0" borderId="0" xfId="0" applyNumberFormat="1"/>
    <xf numFmtId="164" fontId="53" fillId="0" borderId="1" xfId="0" applyNumberFormat="1" applyFont="1" applyBorder="1"/>
    <xf numFmtId="164" fontId="5" fillId="0" borderId="1" xfId="5" applyNumberFormat="1" applyFont="1" applyFill="1" applyBorder="1"/>
    <xf numFmtId="166" fontId="2" fillId="0" borderId="0" xfId="162" applyNumberFormat="1" applyFont="1"/>
    <xf numFmtId="164" fontId="0" fillId="0" borderId="13" xfId="0" applyNumberFormat="1" applyBorder="1"/>
    <xf numFmtId="0" fontId="0" fillId="0" borderId="13" xfId="0" applyBorder="1"/>
    <xf numFmtId="166" fontId="2" fillId="0" borderId="1" xfId="162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6" fontId="2" fillId="0" borderId="1" xfId="113" applyNumberFormat="1" applyFont="1" applyBorder="1"/>
    <xf numFmtId="166" fontId="5" fillId="0" borderId="1" xfId="113" applyNumberFormat="1" applyFont="1" applyBorder="1"/>
    <xf numFmtId="0" fontId="0" fillId="0" borderId="0" xfId="0"/>
    <xf numFmtId="0" fontId="0" fillId="0" borderId="1" xfId="0" applyBorder="1" applyAlignment="1"/>
    <xf numFmtId="172" fontId="2" fillId="0" borderId="0" xfId="161" applyNumberFormat="1" applyFont="1" applyFill="1" applyBorder="1" applyAlignment="1">
      <alignment horizontal="center"/>
    </xf>
    <xf numFmtId="166" fontId="2" fillId="0" borderId="0" xfId="162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" fillId="0" borderId="1" xfId="2" applyNumberFormat="1" applyFont="1" applyBorder="1"/>
    <xf numFmtId="166" fontId="2" fillId="0" borderId="1" xfId="1" applyNumberFormat="1" applyFont="1" applyBorder="1"/>
    <xf numFmtId="168" fontId="2" fillId="0" borderId="0" xfId="0" applyNumberFormat="1" applyFont="1" applyBorder="1"/>
    <xf numFmtId="168" fontId="2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0" xfId="0"/>
    <xf numFmtId="167" fontId="0" fillId="0" borderId="0" xfId="1" applyNumberFormat="1" applyFont="1" applyAlignment="1"/>
    <xf numFmtId="167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66">
    <cellStyle name="_Bok2" xfId="51"/>
    <cellStyle name="_detail" xfId="52"/>
    <cellStyle name="_FNS" xfId="53"/>
    <cellStyle name="_IIP20073" xfId="54"/>
    <cellStyle name="_IIP-Banki 2007Q1" xfId="55"/>
    <cellStyle name="_IIP-Bnk2006-08new" xfId="56"/>
    <cellStyle name="_IIP-new" xfId="57"/>
    <cellStyle name="_IIP-SM" xfId="58"/>
    <cellStyle name="_MSX+INV" xfId="59"/>
    <cellStyle name="_Sheet1" xfId="60"/>
    <cellStyle name="_Sheet1_1" xfId="61"/>
    <cellStyle name="_Sheet1_1_FNS" xfId="62"/>
    <cellStyle name="_Sheet1_1_IIP-Bnk2006-08new" xfId="63"/>
    <cellStyle name="_Sheet1_1_Sheet1" xfId="64"/>
    <cellStyle name="_Sheet1_1_Sheet2" xfId="65"/>
    <cellStyle name="_Sheet1_1_Sheet3" xfId="66"/>
    <cellStyle name="_Sheet1_1_SM" xfId="67"/>
    <cellStyle name="_Sheet1_2" xfId="68"/>
    <cellStyle name="_Sheet1_FNS" xfId="69"/>
    <cellStyle name="_Sheet1_IIP-Bnk2006-08new" xfId="70"/>
    <cellStyle name="_Sheet1_Sheet1" xfId="71"/>
    <cellStyle name="_Sheet1_Sheet1_1" xfId="72"/>
    <cellStyle name="_Sheet1_Sheet2" xfId="73"/>
    <cellStyle name="_Sheet1_Sheet2_1" xfId="74"/>
    <cellStyle name="_Sheet1_Sheet3" xfId="75"/>
    <cellStyle name="_Sheet1_Sheet3_1" xfId="76"/>
    <cellStyle name="_Sheet1_Sheet3_IIP-Bnk2006-08new" xfId="77"/>
    <cellStyle name="_Sheet1_SM" xfId="78"/>
    <cellStyle name="_Sheet1_SM_1" xfId="79"/>
    <cellStyle name="_Sheet2" xfId="80"/>
    <cellStyle name="_Sheet3" xfId="81"/>
    <cellStyle name="_Sheet4" xfId="82"/>
    <cellStyle name="_Sheet5" xfId="83"/>
    <cellStyle name="_Sheet5_1" xfId="84"/>
    <cellStyle name="_SM" xfId="85"/>
    <cellStyle name="20% - Accent1 2" xfId="9"/>
    <cellStyle name="20% - Accent1 3" xfId="86"/>
    <cellStyle name="20% - Accent2 2" xfId="10"/>
    <cellStyle name="20% - Accent2 3" xfId="87"/>
    <cellStyle name="20% - Accent3 2" xfId="11"/>
    <cellStyle name="20% - Accent3 3" xfId="88"/>
    <cellStyle name="20% - Accent4 2" xfId="12"/>
    <cellStyle name="20% - Accent4 3" xfId="89"/>
    <cellStyle name="20% - Accent5 2" xfId="13"/>
    <cellStyle name="20% - Accent5 3" xfId="90"/>
    <cellStyle name="20% - Accent6 2" xfId="14"/>
    <cellStyle name="20% - Accent6 3" xfId="91"/>
    <cellStyle name="40% - Accent1 2" xfId="15"/>
    <cellStyle name="40% - Accent1 3" xfId="92"/>
    <cellStyle name="40% - Accent2 2" xfId="16"/>
    <cellStyle name="40% - Accent2 3" xfId="93"/>
    <cellStyle name="40% - Accent3 2" xfId="17"/>
    <cellStyle name="40% - Accent3 3" xfId="94"/>
    <cellStyle name="40% - Accent4 2" xfId="18"/>
    <cellStyle name="40% - Accent4 3" xfId="95"/>
    <cellStyle name="40% - Accent5 2" xfId="19"/>
    <cellStyle name="40% - Accent5 3" xfId="96"/>
    <cellStyle name="40% - Accent6 2" xfId="20"/>
    <cellStyle name="40% - Accent6 3" xfId="97"/>
    <cellStyle name="60% - Accent1 2" xfId="21"/>
    <cellStyle name="60% - Accent1 3" xfId="98"/>
    <cellStyle name="60% - Accent2 2" xfId="22"/>
    <cellStyle name="60% - Accent2 3" xfId="99"/>
    <cellStyle name="60% - Accent3 2" xfId="23"/>
    <cellStyle name="60% - Accent3 3" xfId="100"/>
    <cellStyle name="60% - Accent4 2" xfId="24"/>
    <cellStyle name="60% - Accent4 3" xfId="101"/>
    <cellStyle name="60% - Accent5 2" xfId="25"/>
    <cellStyle name="60% - Accent5 3" xfId="102"/>
    <cellStyle name="60% - Accent6 2" xfId="26"/>
    <cellStyle name="60% - Accent6 3" xfId="103"/>
    <cellStyle name="Accent1 2" xfId="27"/>
    <cellStyle name="Accent1 3" xfId="104"/>
    <cellStyle name="Accent2 2" xfId="28"/>
    <cellStyle name="Accent2 3" xfId="105"/>
    <cellStyle name="Accent3 2" xfId="29"/>
    <cellStyle name="Accent3 3" xfId="106"/>
    <cellStyle name="Accent4 2" xfId="30"/>
    <cellStyle name="Accent4 3" xfId="107"/>
    <cellStyle name="Accent5 2" xfId="31"/>
    <cellStyle name="Accent5 3" xfId="108"/>
    <cellStyle name="Accent6 2" xfId="32"/>
    <cellStyle name="Accent6 3" xfId="109"/>
    <cellStyle name="Bad 2" xfId="33"/>
    <cellStyle name="Bad 3" xfId="110"/>
    <cellStyle name="Calculation 2" xfId="34"/>
    <cellStyle name="Calculation 3" xfId="111"/>
    <cellStyle name="Check Cell 2" xfId="35"/>
    <cellStyle name="Check Cell 3" xfId="112"/>
    <cellStyle name="Comma" xfId="1" builtinId="3"/>
    <cellStyle name="Comma 2" xfId="36"/>
    <cellStyle name="Comma 2 2" xfId="113"/>
    <cellStyle name="Comma 3" xfId="146"/>
    <cellStyle name="Comma 4" xfId="162"/>
    <cellStyle name="Comma 5" xfId="164"/>
    <cellStyle name="Date" xfId="114"/>
    <cellStyle name="Explanatory Text 2" xfId="37"/>
    <cellStyle name="Explanatory Text 3" xfId="115"/>
    <cellStyle name="Fixed" xfId="116"/>
    <cellStyle name="Good 2" xfId="38"/>
    <cellStyle name="Good 3" xfId="117"/>
    <cellStyle name="Heading 1 2" xfId="39"/>
    <cellStyle name="Heading 1 3" xfId="118"/>
    <cellStyle name="Heading 2 2" xfId="40"/>
    <cellStyle name="Heading 2 3" xfId="119"/>
    <cellStyle name="Heading 3 2" xfId="41"/>
    <cellStyle name="Heading 3 3" xfId="120"/>
    <cellStyle name="Heading 4 2" xfId="42"/>
    <cellStyle name="Heading 4 3" xfId="121"/>
    <cellStyle name="HEADING1" xfId="122"/>
    <cellStyle name="HEADING2" xfId="123"/>
    <cellStyle name="Input 2" xfId="43"/>
    <cellStyle name="Input 3" xfId="124"/>
    <cellStyle name="Linked Cell 2" xfId="44"/>
    <cellStyle name="Linked Cell 3" xfId="125"/>
    <cellStyle name="Neutral 2" xfId="45"/>
    <cellStyle name="Neutral 3" xfId="126"/>
    <cellStyle name="Normal" xfId="0" builtinId="0"/>
    <cellStyle name="Normal 10" xfId="127"/>
    <cellStyle name="Normal 10 2 2" xfId="147"/>
    <cellStyle name="Normal 11" xfId="142"/>
    <cellStyle name="Normal 12" xfId="141"/>
    <cellStyle name="Normal 13" xfId="145"/>
    <cellStyle name="Normal 14" xfId="161"/>
    <cellStyle name="Normal 2" xfId="5"/>
    <cellStyle name="Normal 2 2" xfId="143"/>
    <cellStyle name="Normal 2 2 2" xfId="149"/>
    <cellStyle name="Normal 2 2 3" xfId="152"/>
    <cellStyle name="Normal 2 2 4" xfId="148"/>
    <cellStyle name="Normal 2 3" xfId="151"/>
    <cellStyle name="Normal 2 4" xfId="156"/>
    <cellStyle name="Normal 3" xfId="8"/>
    <cellStyle name="Normal 3 2" xfId="128"/>
    <cellStyle name="Normal 3 2 2" xfId="150"/>
    <cellStyle name="Normal 3 3" xfId="144"/>
    <cellStyle name="Normal 3 3 2" xfId="153"/>
    <cellStyle name="Normal 3 4" xfId="157"/>
    <cellStyle name="Normal 3 5" xfId="160"/>
    <cellStyle name="Normal 3 6" xfId="165"/>
    <cellStyle name="Normal 4" xfId="129"/>
    <cellStyle name="Normal 4 2" xfId="155"/>
    <cellStyle name="Normal 5" xfId="130"/>
    <cellStyle name="Normal 6" xfId="131"/>
    <cellStyle name="Normal 7" xfId="132"/>
    <cellStyle name="Normal 8" xfId="133"/>
    <cellStyle name="Normal 82" xfId="159"/>
    <cellStyle name="Normal 84" xfId="158"/>
    <cellStyle name="Normal 9" xfId="134"/>
    <cellStyle name="Normal_2005w. biujetis Sesruleba - 12 tve (dazustebuli)" xfId="4"/>
    <cellStyle name="Normal_მონეტარული კოეფიციენტები ახალი" xfId="3"/>
    <cellStyle name="Note 2" xfId="46"/>
    <cellStyle name="Note 3" xfId="135"/>
    <cellStyle name="Output 2" xfId="47"/>
    <cellStyle name="Output 3" xfId="136"/>
    <cellStyle name="Percent" xfId="2" builtinId="5"/>
    <cellStyle name="Percent 2" xfId="6"/>
    <cellStyle name="Style 1" xfId="7"/>
    <cellStyle name="Style 1 2" xfId="137"/>
    <cellStyle name="Style 1 3" xfId="154"/>
    <cellStyle name="Style 1 4" xfId="163"/>
    <cellStyle name="Title 2" xfId="48"/>
    <cellStyle name="Total 2" xfId="49"/>
    <cellStyle name="Total 3" xfId="138"/>
    <cellStyle name="Warning Text 2" xfId="50"/>
    <cellStyle name="Warning Text 3" xfId="139"/>
    <cellStyle name="Обычный_taxes (2)" xfId="14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ka-GE" sz="1600"/>
              <a:t>მშპ-ს</a:t>
            </a:r>
            <a:r>
              <a:rPr lang="ka-GE" sz="1600" baseline="0"/>
              <a:t> დინამიკა</a:t>
            </a:r>
            <a:endParaRPr lang="en-US" sz="1600"/>
          </a:p>
        </c:rich>
      </c:tx>
      <c:layout>
        <c:manualLayout>
          <c:xMode val="edge"/>
          <c:yMode val="edge"/>
          <c:x val="0.11188596093684215"/>
          <c:y val="2.356902356902356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778342832655501"/>
          <c:y val="3.401521779474536E-2"/>
          <c:w val="0.80395627505002631"/>
          <c:h val="0.80054852991860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'რეალური სექტორი'!$B$2</c:f>
              <c:strCache>
                <c:ptCount val="1"/>
                <c:pt idx="0">
                  <c:v>ნომინალური მშპ (მლნ ლარი)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'რეალური სექტორი'!$A$7:$A$20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'რეალური სექტორი'!$B$7:$B$20</c:f>
              <c:numCache>
                <c:formatCode>_(* #,##0_);_(* \(#,##0\);_(* "-"??_);_(@_)</c:formatCode>
                <c:ptCount val="14"/>
                <c:pt idx="0">
                  <c:v>11620.942438490816</c:v>
                </c:pt>
                <c:pt idx="1">
                  <c:v>13789.913218215348</c:v>
                </c:pt>
                <c:pt idx="2">
                  <c:v>16993.778789722528</c:v>
                </c:pt>
                <c:pt idx="3">
                  <c:v>19074.852303629592</c:v>
                </c:pt>
                <c:pt idx="4">
                  <c:v>17985.954595150855</c:v>
                </c:pt>
                <c:pt idx="5">
                  <c:v>20743.364248842241</c:v>
                </c:pt>
                <c:pt idx="6">
                  <c:v>24343.986583464648</c:v>
                </c:pt>
                <c:pt idx="7">
                  <c:v>26167.283503300001</c:v>
                </c:pt>
                <c:pt idx="8">
                  <c:v>26847.354249055072</c:v>
                </c:pt>
                <c:pt idx="9">
                  <c:v>29150.5</c:v>
                </c:pt>
                <c:pt idx="10">
                  <c:v>31755.599999999999</c:v>
                </c:pt>
                <c:pt idx="11">
                  <c:v>34028.452192899829</c:v>
                </c:pt>
                <c:pt idx="12">
                  <c:v>37846.6</c:v>
                </c:pt>
                <c:pt idx="13">
                  <c:v>41077.5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9-4ADF-BDBD-688D84EC6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axId val="481158176"/>
        <c:axId val="481145664"/>
      </c:barChart>
      <c:lineChart>
        <c:grouping val="standard"/>
        <c:varyColors val="0"/>
        <c:ser>
          <c:idx val="1"/>
          <c:order val="1"/>
          <c:tx>
            <c:strRef>
              <c:f>'რეალური სექტორი'!$C$2</c:f>
              <c:strCache>
                <c:ptCount val="1"/>
                <c:pt idx="0">
                  <c:v>მშპ-ს რეალური ზრდა (%)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5"/>
              <c:layout>
                <c:manualLayout>
                  <c:x val="-4.1689062384303588E-2"/>
                  <c:y val="-3.7382221161748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D9-4ADF-BDBD-688D84EC691D}"/>
                </c:ext>
              </c:extLst>
            </c:dLbl>
            <c:dLbl>
              <c:idx val="9"/>
              <c:layout>
                <c:manualLayout>
                  <c:x val="-2.9441823250244113E-2"/>
                  <c:y val="9.72979135183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9D9-4ADF-BDBD-688D84EC691D}"/>
                </c:ext>
              </c:extLst>
            </c:dLbl>
            <c:dLbl>
              <c:idx val="10"/>
              <c:layout>
                <c:manualLayout>
                  <c:x val="-3.1133154948889945E-2"/>
                  <c:y val="5.6893873114345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9D9-4ADF-BDBD-688D84EC691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'რეალური სექტორი'!$A$7:$A$20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'რეალური სექტორი'!$C$7:$C$20</c:f>
              <c:numCache>
                <c:formatCode>0.0%</c:formatCode>
                <c:ptCount val="14"/>
                <c:pt idx="0">
                  <c:v>9.5930863048882209E-2</c:v>
                </c:pt>
                <c:pt idx="1">
                  <c:v>9.3839591366024599E-2</c:v>
                </c:pt>
                <c:pt idx="2">
                  <c:v>0.12337855415763532</c:v>
                </c:pt>
                <c:pt idx="3">
                  <c:v>2.3140470783381106E-2</c:v>
                </c:pt>
                <c:pt idx="4">
                  <c:v>-3.775773961108575E-2</c:v>
                </c:pt>
                <c:pt idx="5">
                  <c:v>6.2530275808480029E-2</c:v>
                </c:pt>
                <c:pt idx="6">
                  <c:v>7.1735484955221196E-2</c:v>
                </c:pt>
                <c:pt idx="7">
                  <c:v>6.182116729999998E-2</c:v>
                </c:pt>
                <c:pt idx="8">
                  <c:v>3.3199310024192297E-2</c:v>
                </c:pt>
                <c:pt idx="9">
                  <c:v>4.5999999999999999E-2</c:v>
                </c:pt>
                <c:pt idx="10">
                  <c:v>2.9000000000000001E-2</c:v>
                </c:pt>
                <c:pt idx="11">
                  <c:v>2.8000000000000001E-2</c:v>
                </c:pt>
                <c:pt idx="12">
                  <c:v>4.8000000000000001E-2</c:v>
                </c:pt>
                <c:pt idx="13">
                  <c:v>4.7E-2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99D9-4ADF-BDBD-688D84EC6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149472"/>
        <c:axId val="481147296"/>
      </c:lineChart>
      <c:catAx>
        <c:axId val="48115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1145664"/>
        <c:crosses val="autoZero"/>
        <c:auto val="1"/>
        <c:lblAlgn val="ctr"/>
        <c:lblOffset val="100"/>
        <c:noMultiLvlLbl val="0"/>
      </c:catAx>
      <c:valAx>
        <c:axId val="481145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ka-GE" sz="1100"/>
                  <a:t>მლნ ლარი</a:t>
                </a:r>
                <a:endParaRPr lang="en-US" sz="1100"/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481158176"/>
        <c:crosses val="autoZero"/>
        <c:crossBetween val="between"/>
      </c:valAx>
      <c:valAx>
        <c:axId val="48114729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ka-GE" sz="1100"/>
                  <a:t>%</a:t>
                </a:r>
                <a:endParaRPr lang="en-US" sz="1100"/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481149472"/>
        <c:crosses val="max"/>
        <c:crossBetween val="between"/>
      </c:valAx>
      <c:catAx>
        <c:axId val="481149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114729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9092725791477588"/>
          <c:y val="0.92564675627667758"/>
          <c:w val="0.65390537720452302"/>
          <c:h val="5.415122352130226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ka-GE" sz="1600"/>
              <a:t>მომსხურების</a:t>
            </a:r>
            <a:r>
              <a:rPr lang="ka-GE" sz="1600" baseline="0"/>
              <a:t> სავაჭრო ბრუნვა</a:t>
            </a:r>
            <a:endParaRPr lang="en-US" sz="1600"/>
          </a:p>
        </c:rich>
      </c:tx>
      <c:layout>
        <c:manualLayout>
          <c:xMode val="edge"/>
          <c:yMode val="edge"/>
          <c:x val="0.21233454624701492"/>
          <c:y val="3.299587161889744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912971554948273E-2"/>
          <c:y val="3.6303016890248931E-2"/>
          <c:w val="0.89012491869846178"/>
          <c:h val="0.763663349522646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'საგარეო სექტორი'!$B$37</c:f>
              <c:strCache>
                <c:ptCount val="1"/>
                <c:pt idx="0">
                  <c:v>ექსპორტი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'საგარეო სექტორი'!$AQ$35:$BZ$36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</c:lvl>
              </c:multiLvlStrCache>
            </c:multiLvlStrRef>
          </c:cat>
          <c:val>
            <c:numRef>
              <c:f>'საგარეო სექტორი'!$AQ$37:$BZ$37</c:f>
              <c:numCache>
                <c:formatCode>#,##0</c:formatCode>
                <c:ptCount val="36"/>
                <c:pt idx="0">
                  <c:v>304483.78888445935</c:v>
                </c:pt>
                <c:pt idx="1">
                  <c:v>354263.79950260185</c:v>
                </c:pt>
                <c:pt idx="2">
                  <c:v>492599.69369943358</c:v>
                </c:pt>
                <c:pt idx="3">
                  <c:v>447423.97246358899</c:v>
                </c:pt>
                <c:pt idx="4">
                  <c:v>402433.78018626454</c:v>
                </c:pt>
                <c:pt idx="5">
                  <c:v>475906.54365007667</c:v>
                </c:pt>
                <c:pt idx="6">
                  <c:v>616171.31918855128</c:v>
                </c:pt>
                <c:pt idx="7">
                  <c:v>513645.70686374442</c:v>
                </c:pt>
                <c:pt idx="8">
                  <c:v>499607.44894744537</c:v>
                </c:pt>
                <c:pt idx="9">
                  <c:v>596895.34688788408</c:v>
                </c:pt>
                <c:pt idx="10">
                  <c:v>791093.65817815484</c:v>
                </c:pt>
                <c:pt idx="11">
                  <c:v>656411.74229099671</c:v>
                </c:pt>
                <c:pt idx="12">
                  <c:v>586571.30000000005</c:v>
                </c:pt>
                <c:pt idx="13">
                  <c:v>738212.03396999999</c:v>
                </c:pt>
                <c:pt idx="14">
                  <c:v>959664.99468</c:v>
                </c:pt>
                <c:pt idx="15">
                  <c:v>699392.61552999995</c:v>
                </c:pt>
                <c:pt idx="16">
                  <c:v>600058.441818333</c:v>
                </c:pt>
                <c:pt idx="17">
                  <c:v>746020.58467202901</c:v>
                </c:pt>
                <c:pt idx="18">
                  <c:v>981241.98698059504</c:v>
                </c:pt>
                <c:pt idx="19">
                  <c:v>691468.59734726802</c:v>
                </c:pt>
                <c:pt idx="20">
                  <c:v>602133.65876241901</c:v>
                </c:pt>
                <c:pt idx="21">
                  <c:v>742725.87600384501</c:v>
                </c:pt>
                <c:pt idx="22">
                  <c:v>1061185.7745018599</c:v>
                </c:pt>
                <c:pt idx="23">
                  <c:v>727096.73696471297</c:v>
                </c:pt>
                <c:pt idx="24">
                  <c:v>624569.61619133805</c:v>
                </c:pt>
                <c:pt idx="25">
                  <c:v>799859.37485237804</c:v>
                </c:pt>
                <c:pt idx="26">
                  <c:v>1147701.12790658</c:v>
                </c:pt>
                <c:pt idx="27">
                  <c:v>776931.36596834299</c:v>
                </c:pt>
                <c:pt idx="28">
                  <c:v>716168.89344999997</c:v>
                </c:pt>
                <c:pt idx="29">
                  <c:v>967042.00572000002</c:v>
                </c:pt>
                <c:pt idx="30">
                  <c:v>1427808.27206609</c:v>
                </c:pt>
                <c:pt idx="31">
                  <c:v>920988.9</c:v>
                </c:pt>
                <c:pt idx="32">
                  <c:v>844143.88704825204</c:v>
                </c:pt>
                <c:pt idx="33">
                  <c:v>1117607.5872790299</c:v>
                </c:pt>
                <c:pt idx="34">
                  <c:v>1560170.9479050799</c:v>
                </c:pt>
                <c:pt idx="35">
                  <c:v>958624.87678839301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4-4C27-9F7B-DE9BFC351E23}"/>
            </c:ext>
          </c:extLst>
        </c:ser>
        <c:ser>
          <c:idx val="1"/>
          <c:order val="1"/>
          <c:tx>
            <c:strRef>
              <c:f>'საგარეო სექტორი'!$B$38</c:f>
              <c:strCache>
                <c:ptCount val="1"/>
                <c:pt idx="0">
                  <c:v>იმპორტი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multiLvlStrRef>
              <c:f>'საგარეო სექტორი'!$AQ$35:$BZ$36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</c:lvl>
              </c:multiLvlStrCache>
            </c:multiLvlStrRef>
          </c:cat>
          <c:val>
            <c:numRef>
              <c:f>'საგარეო სექტორი'!$AQ$38:$BZ$38</c:f>
              <c:numCache>
                <c:formatCode>#,##0</c:formatCode>
                <c:ptCount val="36"/>
                <c:pt idx="0">
                  <c:v>-217879.02033757561</c:v>
                </c:pt>
                <c:pt idx="1">
                  <c:v>-263232.93556637806</c:v>
                </c:pt>
                <c:pt idx="2">
                  <c:v>-290888.67794144683</c:v>
                </c:pt>
                <c:pt idx="3">
                  <c:v>-313316.69261541247</c:v>
                </c:pt>
                <c:pt idx="4">
                  <c:v>-247232.20024119029</c:v>
                </c:pt>
                <c:pt idx="5">
                  <c:v>-328431.29122787074</c:v>
                </c:pt>
                <c:pt idx="6">
                  <c:v>-347095.20027762034</c:v>
                </c:pt>
                <c:pt idx="7">
                  <c:v>-337933.60321372625</c:v>
                </c:pt>
                <c:pt idx="8">
                  <c:v>-295085.36064861866</c:v>
                </c:pt>
                <c:pt idx="9">
                  <c:v>-358072.39180911565</c:v>
                </c:pt>
                <c:pt idx="10">
                  <c:v>-433796.82568090729</c:v>
                </c:pt>
                <c:pt idx="11">
                  <c:v>-355854.89582024969</c:v>
                </c:pt>
                <c:pt idx="12">
                  <c:v>-325310.60449482652</c:v>
                </c:pt>
                <c:pt idx="13">
                  <c:v>-354020.42412218126</c:v>
                </c:pt>
                <c:pt idx="14">
                  <c:v>-441031.26851649449</c:v>
                </c:pt>
                <c:pt idx="15">
                  <c:v>-438198.97516482399</c:v>
                </c:pt>
                <c:pt idx="16">
                  <c:v>-377214.94232997397</c:v>
                </c:pt>
                <c:pt idx="17">
                  <c:v>-409405.24376644701</c:v>
                </c:pt>
                <c:pt idx="18">
                  <c:v>-457836.97444439202</c:v>
                </c:pt>
                <c:pt idx="19">
                  <c:v>-485659.22784980497</c:v>
                </c:pt>
                <c:pt idx="20">
                  <c:v>-376572.24558238097</c:v>
                </c:pt>
                <c:pt idx="21">
                  <c:v>-404597.57232301601</c:v>
                </c:pt>
                <c:pt idx="22">
                  <c:v>-447435.40680947498</c:v>
                </c:pt>
                <c:pt idx="23">
                  <c:v>-446754.87763522001</c:v>
                </c:pt>
                <c:pt idx="24">
                  <c:v>-370507.09503420099</c:v>
                </c:pt>
                <c:pt idx="25">
                  <c:v>-438638.21398047497</c:v>
                </c:pt>
                <c:pt idx="26">
                  <c:v>-474916.673783131</c:v>
                </c:pt>
                <c:pt idx="27">
                  <c:v>-451354.12768723298</c:v>
                </c:pt>
                <c:pt idx="28">
                  <c:v>-381812.06753</c:v>
                </c:pt>
                <c:pt idx="29">
                  <c:v>-455164.09542000003</c:v>
                </c:pt>
                <c:pt idx="30">
                  <c:v>-569946.00636463903</c:v>
                </c:pt>
                <c:pt idx="31">
                  <c:v>-543215</c:v>
                </c:pt>
                <c:pt idx="32">
                  <c:v>-465841.78957273898</c:v>
                </c:pt>
                <c:pt idx="33">
                  <c:v>-545310.98565305502</c:v>
                </c:pt>
                <c:pt idx="34">
                  <c:v>-610067.63577685296</c:v>
                </c:pt>
                <c:pt idx="35">
                  <c:v>-600069.27404759696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4-4C27-9F7B-DE9BFC351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488463136"/>
        <c:axId val="488448448"/>
      </c:barChart>
      <c:lineChart>
        <c:grouping val="standard"/>
        <c:varyColors val="0"/>
        <c:ser>
          <c:idx val="2"/>
          <c:order val="2"/>
          <c:tx>
            <c:strRef>
              <c:f>'საგარეო სექტორი'!$B$39</c:f>
              <c:strCache>
                <c:ptCount val="1"/>
                <c:pt idx="0">
                  <c:v>სავაჭრო ბალანსი</c:v>
                </c:pt>
              </c:strCache>
            </c:strRef>
          </c:tx>
          <c:spPr>
            <a:ln w="31750">
              <a:solidFill>
                <a:srgbClr val="7030A0"/>
              </a:solidFill>
            </a:ln>
          </c:spPr>
          <c:marker>
            <c:symbol val="none"/>
          </c:marker>
          <c:cat>
            <c:multiLvlStrRef>
              <c:f>'საგარეო სექტორი'!$AQ$35:$BZ$36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</c:lvl>
              </c:multiLvlStrCache>
            </c:multiLvlStrRef>
          </c:cat>
          <c:val>
            <c:numRef>
              <c:f>'საგარეო სექტორი'!$AQ$39:$BZ$39</c:f>
              <c:numCache>
                <c:formatCode>_(* #,##0_);_(* \(#,##0\);_(* "-"??_);_(@_)</c:formatCode>
                <c:ptCount val="36"/>
                <c:pt idx="0">
                  <c:v>86604.768546883744</c:v>
                </c:pt>
                <c:pt idx="1">
                  <c:v>91030.863936223788</c:v>
                </c:pt>
                <c:pt idx="2">
                  <c:v>201711.01575798675</c:v>
                </c:pt>
                <c:pt idx="3">
                  <c:v>134107.27984817652</c:v>
                </c:pt>
                <c:pt idx="4">
                  <c:v>155201.57994507425</c:v>
                </c:pt>
                <c:pt idx="5">
                  <c:v>147475.25242220593</c:v>
                </c:pt>
                <c:pt idx="6">
                  <c:v>269076.11891093093</c:v>
                </c:pt>
                <c:pt idx="7">
                  <c:v>175712.10365001817</c:v>
                </c:pt>
                <c:pt idx="8">
                  <c:v>204522.08829882671</c:v>
                </c:pt>
                <c:pt idx="9">
                  <c:v>238822.95507876843</c:v>
                </c:pt>
                <c:pt idx="10">
                  <c:v>357296.83249724755</c:v>
                </c:pt>
                <c:pt idx="11">
                  <c:v>300556.84647074703</c:v>
                </c:pt>
                <c:pt idx="12">
                  <c:v>261260.69550517353</c:v>
                </c:pt>
                <c:pt idx="13">
                  <c:v>384191.60984781873</c:v>
                </c:pt>
                <c:pt idx="14">
                  <c:v>518633.72616350552</c:v>
                </c:pt>
                <c:pt idx="15">
                  <c:v>261193.64036517596</c:v>
                </c:pt>
                <c:pt idx="16">
                  <c:v>222843.49948835903</c:v>
                </c:pt>
                <c:pt idx="17">
                  <c:v>336615.34090558201</c:v>
                </c:pt>
                <c:pt idx="18">
                  <c:v>523405.01253620302</c:v>
                </c:pt>
                <c:pt idx="19">
                  <c:v>205809.36949746305</c:v>
                </c:pt>
                <c:pt idx="20">
                  <c:v>225561.41318003804</c:v>
                </c:pt>
                <c:pt idx="21">
                  <c:v>338128.30368082901</c:v>
                </c:pt>
                <c:pt idx="22">
                  <c:v>613750.36769238487</c:v>
                </c:pt>
                <c:pt idx="23">
                  <c:v>280341.85932949296</c:v>
                </c:pt>
                <c:pt idx="24">
                  <c:v>254062.52115713706</c:v>
                </c:pt>
                <c:pt idx="25">
                  <c:v>361221.16087190306</c:v>
                </c:pt>
                <c:pt idx="26">
                  <c:v>672784.45412344905</c:v>
                </c:pt>
                <c:pt idx="27">
                  <c:v>325577.23828111001</c:v>
                </c:pt>
                <c:pt idx="28">
                  <c:v>334356.82591999997</c:v>
                </c:pt>
                <c:pt idx="29">
                  <c:v>511877.91029999999</c:v>
                </c:pt>
                <c:pt idx="30">
                  <c:v>857862.26570145099</c:v>
                </c:pt>
                <c:pt idx="31">
                  <c:v>377773.9</c:v>
                </c:pt>
                <c:pt idx="32">
                  <c:v>378302.09747551306</c:v>
                </c:pt>
                <c:pt idx="33">
                  <c:v>572296.60162597487</c:v>
                </c:pt>
                <c:pt idx="34">
                  <c:v>950103.31212822697</c:v>
                </c:pt>
                <c:pt idx="35">
                  <c:v>358555.60274079605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BA4-4C27-9F7B-DE9BFC351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463136"/>
        <c:axId val="488448448"/>
      </c:lineChart>
      <c:catAx>
        <c:axId val="48846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488448448"/>
        <c:crosses val="autoZero"/>
        <c:auto val="1"/>
        <c:lblAlgn val="ctr"/>
        <c:lblOffset val="100"/>
        <c:noMultiLvlLbl val="0"/>
      </c:catAx>
      <c:valAx>
        <c:axId val="488448448"/>
        <c:scaling>
          <c:orientation val="minMax"/>
          <c:max val="1200000"/>
        </c:scaling>
        <c:delete val="0"/>
        <c:axPos val="l"/>
        <c:numFmt formatCode="#,##0" sourceLinked="1"/>
        <c:majorTickMark val="out"/>
        <c:minorTickMark val="none"/>
        <c:tickLblPos val="nextTo"/>
        <c:crossAx val="4884631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ka-GE" sz="1600"/>
              <a:t>ინვესტიციები და მიმდინარე ანგარიშის ბალანსი</a:t>
            </a:r>
            <a:endParaRPr lang="en-US" sz="1600"/>
          </a:p>
        </c:rich>
      </c:tx>
      <c:layout>
        <c:manualLayout>
          <c:xMode val="edge"/>
          <c:yMode val="edge"/>
          <c:x val="0.11013443930195746"/>
          <c:y val="1.7738359201773836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'საგარეო სექტორი'!$B$72</c:f>
              <c:strCache>
                <c:ptCount val="1"/>
                <c:pt idx="0">
                  <c:v>პირდაპირი უცხოური ინვესტიციები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'საგარეო სექტორი'!$K$69:$BF$70</c:f>
              <c:multiLvlStrCache>
                <c:ptCount val="4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</c:lvl>
                <c:lvl>
                  <c:pt idx="0">
                    <c:v>2007</c:v>
                  </c:pt>
                  <c:pt idx="4">
                    <c:v>2008</c:v>
                  </c:pt>
                  <c:pt idx="8">
                    <c:v>2009</c:v>
                  </c:pt>
                  <c:pt idx="12">
                    <c:v>2010</c:v>
                  </c:pt>
                  <c:pt idx="16">
                    <c:v>2011</c:v>
                  </c:pt>
                  <c:pt idx="20">
                    <c:v>2012</c:v>
                  </c:pt>
                  <c:pt idx="24">
                    <c:v>2013</c:v>
                  </c:pt>
                  <c:pt idx="28">
                    <c:v>2014</c:v>
                  </c:pt>
                  <c:pt idx="32">
                    <c:v>2015</c:v>
                  </c:pt>
                  <c:pt idx="36">
                    <c:v>2016</c:v>
                  </c:pt>
                  <c:pt idx="40">
                    <c:v>2017</c:v>
                  </c:pt>
                  <c:pt idx="44">
                    <c:v>2018</c:v>
                  </c:pt>
                </c:lvl>
              </c:multiLvlStrCache>
            </c:multiLvlStrRef>
          </c:cat>
          <c:val>
            <c:numRef>
              <c:f>'საგარეო სექტორი'!$K$72:$BF$72</c:f>
              <c:numCache>
                <c:formatCode>#,##0</c:formatCode>
                <c:ptCount val="48"/>
                <c:pt idx="0">
                  <c:v>328417.76237999997</c:v>
                </c:pt>
                <c:pt idx="1">
                  <c:v>366532.84564000001</c:v>
                </c:pt>
                <c:pt idx="2">
                  <c:v>468921.82407999999</c:v>
                </c:pt>
                <c:pt idx="3">
                  <c:v>586370.1555900001</c:v>
                </c:pt>
                <c:pt idx="4">
                  <c:v>536827.15223000001</c:v>
                </c:pt>
                <c:pt idx="5">
                  <c:v>605354.36195000005</c:v>
                </c:pt>
                <c:pt idx="6">
                  <c:v>134934.36382</c:v>
                </c:pt>
                <c:pt idx="7">
                  <c:v>287195.24543999997</c:v>
                </c:pt>
                <c:pt idx="8">
                  <c:v>113258.0113</c:v>
                </c:pt>
                <c:pt idx="9">
                  <c:v>177078.70650999999</c:v>
                </c:pt>
                <c:pt idx="10">
                  <c:v>173742.07926999999</c:v>
                </c:pt>
                <c:pt idx="11">
                  <c:v>194816.23032999999</c:v>
                </c:pt>
                <c:pt idx="12">
                  <c:v>167328.04615000001</c:v>
                </c:pt>
                <c:pt idx="13">
                  <c:v>209050.27666000003</c:v>
                </c:pt>
                <c:pt idx="14">
                  <c:v>226291.93014999997</c:v>
                </c:pt>
                <c:pt idx="15">
                  <c:v>211167.20544000002</c:v>
                </c:pt>
                <c:pt idx="16">
                  <c:v>209720.03949999998</c:v>
                </c:pt>
                <c:pt idx="17">
                  <c:v>248335.38410000002</c:v>
                </c:pt>
                <c:pt idx="18">
                  <c:v>288189.94990000001</c:v>
                </c:pt>
                <c:pt idx="19">
                  <c:v>301987.79428999999</c:v>
                </c:pt>
                <c:pt idx="20">
                  <c:v>260549.23241999999</c:v>
                </c:pt>
                <c:pt idx="21">
                  <c:v>217650.28944999998</c:v>
                </c:pt>
                <c:pt idx="22">
                  <c:v>199055.27424999999</c:v>
                </c:pt>
                <c:pt idx="23">
                  <c:v>234030.93638</c:v>
                </c:pt>
                <c:pt idx="24">
                  <c:v>252195.32357999997</c:v>
                </c:pt>
                <c:pt idx="25">
                  <c:v>207908.95122000002</c:v>
                </c:pt>
                <c:pt idx="26">
                  <c:v>254825.10898000002</c:v>
                </c:pt>
                <c:pt idx="27">
                  <c:v>226868.14339999994</c:v>
                </c:pt>
                <c:pt idx="28">
                  <c:v>312558.59804999997</c:v>
                </c:pt>
                <c:pt idx="29">
                  <c:v>191162.89099000001</c:v>
                </c:pt>
                <c:pt idx="30">
                  <c:v>729351.57028999995</c:v>
                </c:pt>
                <c:pt idx="31">
                  <c:v>529968.37257000001</c:v>
                </c:pt>
                <c:pt idx="32">
                  <c:v>294604.31507999997</c:v>
                </c:pt>
                <c:pt idx="33">
                  <c:v>465562.18917000003</c:v>
                </c:pt>
                <c:pt idx="34">
                  <c:v>485985.59515000001</c:v>
                </c:pt>
                <c:pt idx="35">
                  <c:v>329814.61061999999</c:v>
                </c:pt>
                <c:pt idx="36">
                  <c:v>408022.87959999999</c:v>
                </c:pt>
                <c:pt idx="37">
                  <c:v>414640.08550000004</c:v>
                </c:pt>
                <c:pt idx="38">
                  <c:v>517111.02689999994</c:v>
                </c:pt>
                <c:pt idx="39">
                  <c:v>263076.56760000013</c:v>
                </c:pt>
                <c:pt idx="40">
                  <c:v>416376.90240000002</c:v>
                </c:pt>
                <c:pt idx="41">
                  <c:v>347746.01740000001</c:v>
                </c:pt>
                <c:pt idx="42">
                  <c:v>600402.46909999999</c:v>
                </c:pt>
                <c:pt idx="43">
                  <c:v>497375.93709999998</c:v>
                </c:pt>
                <c:pt idx="44">
                  <c:v>300138.13450000004</c:v>
                </c:pt>
                <c:pt idx="45">
                  <c:v>390431.68660000002</c:v>
                </c:pt>
                <c:pt idx="46">
                  <c:v>344740.34600000002</c:v>
                </c:pt>
                <c:pt idx="47">
                  <c:v>197137.77100000001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D2-4C0E-B288-BD774A6E2CE3}"/>
            </c:ext>
          </c:extLst>
        </c:ser>
        <c:ser>
          <c:idx val="1"/>
          <c:order val="1"/>
          <c:tx>
            <c:strRef>
              <c:f>'საგარეო სექტორი'!$B$71</c:f>
              <c:strCache>
                <c:ptCount val="1"/>
                <c:pt idx="0">
                  <c:v>მიმდინარე ანგარიშის ბალანსი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'საგარეო სექტორი'!$K$69:$BF$70</c:f>
              <c:multiLvlStrCache>
                <c:ptCount val="4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</c:lvl>
                <c:lvl>
                  <c:pt idx="0">
                    <c:v>2007</c:v>
                  </c:pt>
                  <c:pt idx="4">
                    <c:v>2008</c:v>
                  </c:pt>
                  <c:pt idx="8">
                    <c:v>2009</c:v>
                  </c:pt>
                  <c:pt idx="12">
                    <c:v>2010</c:v>
                  </c:pt>
                  <c:pt idx="16">
                    <c:v>2011</c:v>
                  </c:pt>
                  <c:pt idx="20">
                    <c:v>2012</c:v>
                  </c:pt>
                  <c:pt idx="24">
                    <c:v>2013</c:v>
                  </c:pt>
                  <c:pt idx="28">
                    <c:v>2014</c:v>
                  </c:pt>
                  <c:pt idx="32">
                    <c:v>2015</c:v>
                  </c:pt>
                  <c:pt idx="36">
                    <c:v>2016</c:v>
                  </c:pt>
                  <c:pt idx="40">
                    <c:v>2017</c:v>
                  </c:pt>
                  <c:pt idx="44">
                    <c:v>2018</c:v>
                  </c:pt>
                </c:lvl>
              </c:multiLvlStrCache>
            </c:multiLvlStrRef>
          </c:cat>
          <c:val>
            <c:numRef>
              <c:f>'საგარეო სექტორი'!$K$71:$BF$71</c:f>
              <c:numCache>
                <c:formatCode>#,##0</c:formatCode>
                <c:ptCount val="48"/>
                <c:pt idx="0">
                  <c:v>-397417.41472399043</c:v>
                </c:pt>
                <c:pt idx="1">
                  <c:v>-409873.49414910446</c:v>
                </c:pt>
                <c:pt idx="2">
                  <c:v>-406761.30623563228</c:v>
                </c:pt>
                <c:pt idx="3">
                  <c:v>-795317.66766661883</c:v>
                </c:pt>
                <c:pt idx="4">
                  <c:v>-808730.48168664239</c:v>
                </c:pt>
                <c:pt idx="5">
                  <c:v>-920271.02636671613</c:v>
                </c:pt>
                <c:pt idx="6">
                  <c:v>-638128.56711783644</c:v>
                </c:pt>
                <c:pt idx="7">
                  <c:v>-446140.50552350061</c:v>
                </c:pt>
                <c:pt idx="8">
                  <c:v>-377668.74663539906</c:v>
                </c:pt>
                <c:pt idx="9">
                  <c:v>-264716.73840661626</c:v>
                </c:pt>
                <c:pt idx="10">
                  <c:v>-166744.46771521552</c:v>
                </c:pt>
                <c:pt idx="11">
                  <c:v>-325204.68026904867</c:v>
                </c:pt>
                <c:pt idx="12">
                  <c:v>-221716.79171350569</c:v>
                </c:pt>
                <c:pt idx="13">
                  <c:v>-341637.25786980247</c:v>
                </c:pt>
                <c:pt idx="14">
                  <c:v>-253809.59905613153</c:v>
                </c:pt>
                <c:pt idx="15">
                  <c:v>-375669.06116106012</c:v>
                </c:pt>
                <c:pt idx="16">
                  <c:v>-358948.88857153797</c:v>
                </c:pt>
                <c:pt idx="17">
                  <c:v>-445829.4381978173</c:v>
                </c:pt>
                <c:pt idx="18">
                  <c:v>-505897.45113113982</c:v>
                </c:pt>
                <c:pt idx="19">
                  <c:v>-529935.31330586609</c:v>
                </c:pt>
                <c:pt idx="20">
                  <c:v>-397462.444003621</c:v>
                </c:pt>
                <c:pt idx="21">
                  <c:v>-583127.4186746662</c:v>
                </c:pt>
                <c:pt idx="22">
                  <c:v>-503459.41260355286</c:v>
                </c:pt>
                <c:pt idx="23">
                  <c:v>-370292.59473876853</c:v>
                </c:pt>
                <c:pt idx="24">
                  <c:v>-235695.15109290415</c:v>
                </c:pt>
                <c:pt idx="25">
                  <c:v>-198329.52708046511</c:v>
                </c:pt>
                <c:pt idx="26">
                  <c:v>-60710.924166703378</c:v>
                </c:pt>
                <c:pt idx="27">
                  <c:v>-435191.58686823153</c:v>
                </c:pt>
                <c:pt idx="28">
                  <c:v>-348727.46382165299</c:v>
                </c:pt>
                <c:pt idx="29">
                  <c:v>-411770.68801299197</c:v>
                </c:pt>
                <c:pt idx="30">
                  <c:v>-278814.09122088202</c:v>
                </c:pt>
                <c:pt idx="31">
                  <c:v>-700725.36789027299</c:v>
                </c:pt>
                <c:pt idx="32">
                  <c:v>-489102.57808016398</c:v>
                </c:pt>
                <c:pt idx="33">
                  <c:v>-363355.355831419</c:v>
                </c:pt>
                <c:pt idx="34">
                  <c:v>-309442.19318972499</c:v>
                </c:pt>
                <c:pt idx="35">
                  <c:v>-557679.34065068502</c:v>
                </c:pt>
                <c:pt idx="36">
                  <c:v>-401332.6374104768</c:v>
                </c:pt>
                <c:pt idx="37">
                  <c:v>-457328.41116190067</c:v>
                </c:pt>
                <c:pt idx="38">
                  <c:v>-333098.01605366048</c:v>
                </c:pt>
                <c:pt idx="39">
                  <c:v>-655657.01332063845</c:v>
                </c:pt>
                <c:pt idx="40">
                  <c:v>-370840.63154060917</c:v>
                </c:pt>
                <c:pt idx="41">
                  <c:v>-290053.29513853346</c:v>
                </c:pt>
                <c:pt idx="42">
                  <c:v>-124314.93859372083</c:v>
                </c:pt>
                <c:pt idx="43">
                  <c:v>-530903.39038767538</c:v>
                </c:pt>
                <c:pt idx="44">
                  <c:v>-433905.2131403255</c:v>
                </c:pt>
                <c:pt idx="45">
                  <c:v>-364679.3380005951</c:v>
                </c:pt>
                <c:pt idx="46">
                  <c:v>9147.0775984874708</c:v>
                </c:pt>
                <c:pt idx="47">
                  <c:v>-458135.61875673098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FD2-4C0E-B288-BD774A6E2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451712"/>
        <c:axId val="488453344"/>
      </c:lineChart>
      <c:catAx>
        <c:axId val="488451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488453344"/>
        <c:crosses val="autoZero"/>
        <c:auto val="1"/>
        <c:lblAlgn val="ctr"/>
        <c:lblOffset val="100"/>
        <c:noMultiLvlLbl val="0"/>
      </c:catAx>
      <c:valAx>
        <c:axId val="488453344"/>
        <c:scaling>
          <c:orientation val="minMax"/>
          <c:min val="-1000000"/>
        </c:scaling>
        <c:delete val="0"/>
        <c:axPos val="l"/>
        <c:numFmt formatCode="#,##0" sourceLinked="1"/>
        <c:majorTickMark val="out"/>
        <c:minorTickMark val="none"/>
        <c:tickLblPos val="nextTo"/>
        <c:crossAx val="4884517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8.9830813930145526E-2"/>
          <c:y val="0"/>
        </c:manualLayout>
      </c:layout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305814371797812E-2"/>
          <c:y val="8.247641376865171E-2"/>
          <c:w val="0.89872487282963143"/>
          <c:h val="0.80924985496584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ფისკალური!$B$3</c:f>
              <c:strCache>
                <c:ptCount val="1"/>
                <c:pt idx="0">
                  <c:v>გადასახადები (მლნ ლარებში)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ფისკალური!$A$4:$A$21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ფისკალური!$B$4:$B$21</c:f>
              <c:numCache>
                <c:formatCode>_(* #,##0_);_(* \(#,##0\);_(* "-"??_);_(@_)</c:formatCode>
                <c:ptCount val="18"/>
                <c:pt idx="0">
                  <c:v>833.16559999999993</c:v>
                </c:pt>
                <c:pt idx="1">
                  <c:v>946.19430000000011</c:v>
                </c:pt>
                <c:pt idx="2">
                  <c:v>1027.441</c:v>
                </c:pt>
                <c:pt idx="3">
                  <c:v>1530.2509381428572</c:v>
                </c:pt>
                <c:pt idx="4">
                  <c:v>1982.6646180000002</c:v>
                </c:pt>
                <c:pt idx="5">
                  <c:v>2646.5407690000002</c:v>
                </c:pt>
                <c:pt idx="6">
                  <c:v>3669.0894360000002</c:v>
                </c:pt>
                <c:pt idx="7">
                  <c:v>4752.6569179999997</c:v>
                </c:pt>
                <c:pt idx="8">
                  <c:v>4388.873634040001</c:v>
                </c:pt>
                <c:pt idx="9">
                  <c:v>4867.4405007992</c:v>
                </c:pt>
                <c:pt idx="10">
                  <c:v>6134.7518580236001</c:v>
                </c:pt>
                <c:pt idx="11">
                  <c:v>6670.9694821400008</c:v>
                </c:pt>
                <c:pt idx="12">
                  <c:v>6659.2956000000004</c:v>
                </c:pt>
                <c:pt idx="13">
                  <c:v>7242</c:v>
                </c:pt>
                <c:pt idx="14">
                  <c:v>8010.8549999999996</c:v>
                </c:pt>
                <c:pt idx="15">
                  <c:v>8786.0650000000005</c:v>
                </c:pt>
                <c:pt idx="16">
                  <c:v>9778.9477599999991</c:v>
                </c:pt>
                <c:pt idx="17">
                  <c:v>10506.316174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D-46D6-A0BC-E8A780D6B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8454976"/>
        <c:axId val="488457152"/>
      </c:barChart>
      <c:catAx>
        <c:axId val="48845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8457152"/>
        <c:crosses val="autoZero"/>
        <c:auto val="1"/>
        <c:lblAlgn val="ctr"/>
        <c:lblOffset val="100"/>
        <c:noMultiLvlLbl val="0"/>
      </c:catAx>
      <c:valAx>
        <c:axId val="488457152"/>
        <c:scaling>
          <c:orientation val="minMax"/>
          <c:max val="10600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crossAx val="488454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8.408810638837011E-2"/>
          <c:y val="0"/>
        </c:manualLayout>
      </c:layout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841845134766213E-2"/>
          <c:y val="9.4190404967995342E-2"/>
          <c:w val="0.91129376184858746"/>
          <c:h val="0.77390091967922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ფისკალური!$B$28</c:f>
              <c:strCache>
                <c:ptCount val="1"/>
                <c:pt idx="0">
                  <c:v>შემოსავლები (მლნ ლარებში)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ფისკალური!$A$29:$A$46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ფისკალური!$B$29:$B$46</c:f>
              <c:numCache>
                <c:formatCode>_(* #,##0_);_(* \(#,##0\);_(* "-"??_);_(@_)</c:formatCode>
                <c:ptCount val="18"/>
                <c:pt idx="0">
                  <c:v>1105.6788019999999</c:v>
                </c:pt>
                <c:pt idx="1">
                  <c:v>1211.0166000000004</c:v>
                </c:pt>
                <c:pt idx="2">
                  <c:v>1367.8126999999999</c:v>
                </c:pt>
                <c:pt idx="3">
                  <c:v>2266.625122142857</c:v>
                </c:pt>
                <c:pt idx="4">
                  <c:v>2810.2504319999998</c:v>
                </c:pt>
                <c:pt idx="5">
                  <c:v>3694.6843939</c:v>
                </c:pt>
                <c:pt idx="6">
                  <c:v>4972.6350360000006</c:v>
                </c:pt>
                <c:pt idx="7">
                  <c:v>5854.1751783</c:v>
                </c:pt>
                <c:pt idx="8">
                  <c:v>5264.4950890400005</c:v>
                </c:pt>
                <c:pt idx="9">
                  <c:v>5865.8005007991997</c:v>
                </c:pt>
                <c:pt idx="10">
                  <c:v>6873.6614105635999</c:v>
                </c:pt>
                <c:pt idx="11">
                  <c:v>7560.0456340400006</c:v>
                </c:pt>
                <c:pt idx="12">
                  <c:v>7437.1729999999998</c:v>
                </c:pt>
                <c:pt idx="13">
                  <c:v>8118.8</c:v>
                </c:pt>
                <c:pt idx="14">
                  <c:v>8963.17</c:v>
                </c:pt>
                <c:pt idx="15">
                  <c:v>9679.5609999999997</c:v>
                </c:pt>
                <c:pt idx="16">
                  <c:v>10921.173575999999</c:v>
                </c:pt>
                <c:pt idx="17">
                  <c:v>11822.151900999999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3-4D2E-9E52-B5C625D47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8460416"/>
        <c:axId val="488450624"/>
      </c:barChart>
      <c:catAx>
        <c:axId val="48846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8450624"/>
        <c:crosses val="autoZero"/>
        <c:auto val="1"/>
        <c:lblAlgn val="ctr"/>
        <c:lblOffset val="100"/>
        <c:noMultiLvlLbl val="0"/>
      </c:catAx>
      <c:valAx>
        <c:axId val="488450624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crossAx val="488460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/>
          <a:lstStyle/>
          <a:p>
            <a:pPr>
              <a:defRPr sz="1400">
                <a:latin typeface="+mj-lt"/>
              </a:defRPr>
            </a:pPr>
            <a:r>
              <a:rPr lang="ka-GE" sz="1400">
                <a:latin typeface="+mj-lt"/>
              </a:rPr>
              <a:t>201</a:t>
            </a:r>
            <a:r>
              <a:rPr lang="en-US" sz="1400">
                <a:latin typeface="+mj-lt"/>
              </a:rPr>
              <a:t>8</a:t>
            </a:r>
            <a:r>
              <a:rPr lang="ka-GE" sz="1400">
                <a:latin typeface="+mj-lt"/>
              </a:rPr>
              <a:t> წლის ნაერთი ბიუჯეტის გადასახადების წილი საგადასახადო შემოსავლებში</a:t>
            </a:r>
            <a:endParaRPr lang="en-US" sz="1400">
              <a:latin typeface="+mj-lt"/>
            </a:endParaRPr>
          </a:p>
        </c:rich>
      </c:tx>
      <c:layout>
        <c:manualLayout>
          <c:xMode val="edge"/>
          <c:yMode val="edge"/>
          <c:x val="5.8549241854322382E-3"/>
          <c:y val="5.4333748821937802E-3"/>
        </c:manualLayout>
      </c:layout>
      <c:overlay val="0"/>
      <c:spPr>
        <a:noFill/>
      </c:spPr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322393299563667"/>
          <c:y val="0.1934764235551637"/>
          <c:w val="0.51902984101509608"/>
          <c:h val="0.78656066640318612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97B3-4DA0-801F-94C3187973AA}"/>
              </c:ext>
            </c:extLst>
          </c:dPt>
          <c:dPt>
            <c:idx val="1"/>
            <c:bubble3D val="0"/>
            <c:explosion val="4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97B3-4DA0-801F-94C3187973A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97B3-4DA0-801F-94C3187973AA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7-97B3-4DA0-801F-94C3187973AA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7B3-4DA0-801F-94C3187973AA}"/>
              </c:ext>
            </c:extLst>
          </c:dPt>
          <c:dPt>
            <c:idx val="6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0B-97B3-4DA0-801F-94C3187973AA}"/>
              </c:ext>
            </c:extLst>
          </c:dPt>
          <c:dLbls>
            <c:dLbl>
              <c:idx val="0"/>
              <c:layout>
                <c:manualLayout>
                  <c:x val="6.7525014765963842E-2"/>
                  <c:y val="0.101862924218661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B3-4DA0-801F-94C3187973AA}"/>
                </c:ext>
              </c:extLst>
            </c:dLbl>
            <c:dLbl>
              <c:idx val="1"/>
              <c:layout>
                <c:manualLayout>
                  <c:x val="-5.1554242373475078E-5"/>
                  <c:y val="3.417556514763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B3-4DA0-801F-94C3187973AA}"/>
                </c:ext>
              </c:extLst>
            </c:dLbl>
            <c:dLbl>
              <c:idx val="2"/>
              <c:layout>
                <c:manualLayout>
                  <c:x val="-0.11555839996117589"/>
                  <c:y val="-4.346605259248254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B3-4DA0-801F-94C3187973AA}"/>
                </c:ext>
              </c:extLst>
            </c:dLbl>
            <c:dLbl>
              <c:idx val="3"/>
              <c:layout>
                <c:manualLayout>
                  <c:x val="-0.13089445044402737"/>
                  <c:y val="0.15070402647307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B3-4DA0-801F-94C3187973AA}"/>
                </c:ext>
              </c:extLst>
            </c:dLbl>
            <c:dLbl>
              <c:idx val="4"/>
              <c:layout>
                <c:manualLayout>
                  <c:x val="-0.12628173808500306"/>
                  <c:y val="5.623200590685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B3-4DA0-801F-94C3187973AA}"/>
                </c:ext>
              </c:extLst>
            </c:dLbl>
            <c:dLbl>
              <c:idx val="5"/>
              <c:layout>
                <c:manualLayout>
                  <c:x val="2.4557982182986113E-3"/>
                  <c:y val="-6.012923949188076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B3-4DA0-801F-94C3187973AA}"/>
                </c:ext>
              </c:extLst>
            </c:dLbl>
            <c:dLbl>
              <c:idx val="6"/>
              <c:layout>
                <c:manualLayout>
                  <c:x val="0.15074143717109981"/>
                  <c:y val="-1.727216530366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B3-4DA0-801F-94C3187973A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ფისკალური!$R$4:$R$10</c:f>
              <c:strCache>
                <c:ptCount val="7"/>
                <c:pt idx="0">
                  <c:v>საშემოსავლო გადასახადი</c:v>
                </c:pt>
                <c:pt idx="1">
                  <c:v>მოგების გადასახადი</c:v>
                </c:pt>
                <c:pt idx="2">
                  <c:v>დღგ</c:v>
                </c:pt>
                <c:pt idx="3">
                  <c:v>აქციზი</c:v>
                </c:pt>
                <c:pt idx="4">
                  <c:v>იმპორტის გადასახადი</c:v>
                </c:pt>
                <c:pt idx="5">
                  <c:v>ქონების გადასახადი</c:v>
                </c:pt>
                <c:pt idx="6">
                  <c:v>სხვა გადასახადი</c:v>
                </c:pt>
              </c:strCache>
            </c:strRef>
          </c:cat>
          <c:val>
            <c:numRef>
              <c:f>ფისკალური!$S$4:$S$10</c:f>
              <c:numCache>
                <c:formatCode>0.0%</c:formatCode>
                <c:ptCount val="7"/>
                <c:pt idx="0">
                  <c:v>0.30906068656632324</c:v>
                </c:pt>
                <c:pt idx="1">
                  <c:v>7.0112519026657508E-2</c:v>
                </c:pt>
                <c:pt idx="2">
                  <c:v>0.42135708515033632</c:v>
                </c:pt>
                <c:pt idx="3">
                  <c:v>0.13950908748950158</c:v>
                </c:pt>
                <c:pt idx="4">
                  <c:v>6.9877993343430127E-3</c:v>
                </c:pt>
                <c:pt idx="5">
                  <c:v>4.1989996109005723E-2</c:v>
                </c:pt>
                <c:pt idx="6">
                  <c:v>1.098282632383276E-2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7B3-4DA0-801F-94C3187973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ka-GE" sz="1600"/>
              <a:t>სახელმწიფო ვალი</a:t>
            </a:r>
            <a:endParaRPr lang="en-U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4691210736705048E-2"/>
          <c:y val="2.9783156300093365E-2"/>
          <c:w val="0.91302884487923863"/>
          <c:h val="0.8800575431426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ფისკალური!$T$29</c:f>
              <c:strCache>
                <c:ptCount val="1"/>
                <c:pt idx="0">
                  <c:v>სახელმწიფო საგარეო ვალი (% მშპ)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ფისკალური!$S$30:$S$46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ფისკალური!$T$30:$T$46</c:f>
              <c:numCache>
                <c:formatCode>0.0%</c:formatCode>
                <c:ptCount val="17"/>
                <c:pt idx="0">
                  <c:v>0.49448138318653978</c:v>
                </c:pt>
                <c:pt idx="1">
                  <c:v>0.49144596281343722</c:v>
                </c:pt>
                <c:pt idx="2">
                  <c:v>0.44896096268549934</c:v>
                </c:pt>
                <c:pt idx="3">
                  <c:v>0.3450859090156731</c:v>
                </c:pt>
                <c:pt idx="4">
                  <c:v>0.2676014305745808</c:v>
                </c:pt>
                <c:pt idx="5">
                  <c:v>0.21092508640704366</c:v>
                </c:pt>
                <c:pt idx="6">
                  <c:v>0.16765215172290227</c:v>
                </c:pt>
                <c:pt idx="7">
                  <c:v>0.23521233142897127</c:v>
                </c:pt>
                <c:pt idx="8">
                  <c:v>0.31694479073893084</c:v>
                </c:pt>
                <c:pt idx="9">
                  <c:v>0.33645961792285156</c:v>
                </c:pt>
                <c:pt idx="10">
                  <c:v>0.28821178236541106</c:v>
                </c:pt>
                <c:pt idx="11">
                  <c:v>0.2758558269485511</c:v>
                </c:pt>
                <c:pt idx="12">
                  <c:v>0.27202777481479756</c:v>
                </c:pt>
                <c:pt idx="13">
                  <c:v>0.26815853620690311</c:v>
                </c:pt>
                <c:pt idx="14">
                  <c:v>0.32600000000000001</c:v>
                </c:pt>
                <c:pt idx="15">
                  <c:v>0.35199999999999998</c:v>
                </c:pt>
                <c:pt idx="16">
                  <c:v>0.35299999999999998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0-49A8-84EA-D0AD5CFEDC72}"/>
            </c:ext>
          </c:extLst>
        </c:ser>
        <c:ser>
          <c:idx val="1"/>
          <c:order val="1"/>
          <c:tx>
            <c:strRef>
              <c:f>ფისკალური!$U$29</c:f>
              <c:strCache>
                <c:ptCount val="1"/>
                <c:pt idx="0">
                  <c:v>სახელმწიფო საშიანო ვალი (% მშპ)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ფისკალური!$S$30:$S$46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ფისკალური!$U$30:$U$46</c:f>
              <c:numCache>
                <c:formatCode>0.0%</c:formatCode>
                <c:ptCount val="17"/>
                <c:pt idx="0">
                  <c:v>0.22361573609195021</c:v>
                </c:pt>
                <c:pt idx="1">
                  <c:v>0.2039083565628354</c:v>
                </c:pt>
                <c:pt idx="2">
                  <c:v>0.18307835284217006</c:v>
                </c:pt>
                <c:pt idx="3">
                  <c:v>0.1603962343543367</c:v>
                </c:pt>
                <c:pt idx="4">
                  <c:v>0.132119232852804</c:v>
                </c:pt>
                <c:pt idx="5">
                  <c:v>0.10956704194513699</c:v>
                </c:pt>
                <c:pt idx="6">
                  <c:v>8.7674437712527573E-2</c:v>
                </c:pt>
                <c:pt idx="7">
                  <c:v>7.6482898885796263E-2</c:v>
                </c:pt>
                <c:pt idx="8">
                  <c:v>9.4140124230965155E-2</c:v>
                </c:pt>
                <c:pt idx="9">
                  <c:v>8.7656947937048632E-2</c:v>
                </c:pt>
                <c:pt idx="10">
                  <c:v>7.6511708286314456E-2</c:v>
                </c:pt>
                <c:pt idx="11">
                  <c:v>7.2426318144984098E-2</c:v>
                </c:pt>
                <c:pt idx="12">
                  <c:v>7.4896654723459799E-2</c:v>
                </c:pt>
                <c:pt idx="13">
                  <c:v>8.6999999999999994E-2</c:v>
                </c:pt>
                <c:pt idx="14">
                  <c:v>8.8999999999999996E-2</c:v>
                </c:pt>
                <c:pt idx="15">
                  <c:v>9.2999999999999999E-2</c:v>
                </c:pt>
                <c:pt idx="16">
                  <c:v>9.3000000000000013E-2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40-49A8-84EA-D0AD5CFED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8462592"/>
        <c:axId val="488459328"/>
      </c:barChart>
      <c:catAx>
        <c:axId val="48846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8459328"/>
        <c:crosses val="autoZero"/>
        <c:auto val="1"/>
        <c:lblAlgn val="ctr"/>
        <c:lblOffset val="100"/>
        <c:noMultiLvlLbl val="0"/>
      </c:catAx>
      <c:valAx>
        <c:axId val="488459328"/>
        <c:scaling>
          <c:orientation val="minMax"/>
          <c:max val="0.55000000000000004"/>
        </c:scaling>
        <c:delete val="0"/>
        <c:axPos val="l"/>
        <c:numFmt formatCode="0.0%" sourceLinked="1"/>
        <c:majorTickMark val="out"/>
        <c:minorTickMark val="none"/>
        <c:tickLblPos val="nextTo"/>
        <c:crossAx val="4884625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ka-GE" sz="1600"/>
              <a:t>მშპ-ს დინამიკა</a:t>
            </a:r>
            <a:endParaRPr lang="en-US" sz="1600"/>
          </a:p>
        </c:rich>
      </c:tx>
      <c:layout>
        <c:manualLayout>
          <c:xMode val="edge"/>
          <c:yMode val="edge"/>
          <c:x val="0.10400597907324362"/>
          <c:y val="3.44086021505376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846933564015261E-2"/>
          <c:y val="3.0459587613276735E-2"/>
          <c:w val="0.82359263612423117"/>
          <c:h val="0.7856271669744986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'პროგნ. რეალური'!$E$3</c:f>
              <c:strCache>
                <c:ptCount val="1"/>
                <c:pt idx="0">
                  <c:v>ნომინალური მშპ ერთ სულ მოსახლეზე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4"/>
              <c:layout>
                <c:manualLayout>
                  <c:x val="-1.0100894510145372E-16"/>
                  <c:y val="5.7613168724279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3E-44AF-BD16-9325137974F5}"/>
                </c:ext>
              </c:extLst>
            </c:dLbl>
            <c:dLbl>
              <c:idx val="5"/>
              <c:layout>
                <c:manualLayout>
                  <c:x val="-3.7190086678172668E-2"/>
                  <c:y val="-2.7434842249657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9D-47E5-842F-5067157D2E9F}"/>
                </c:ext>
              </c:extLst>
            </c:dLbl>
            <c:dLbl>
              <c:idx val="6"/>
              <c:layout>
                <c:manualLayout>
                  <c:x val="-9.6418743239706645E-3"/>
                  <c:y val="-5.2126200274348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9D-47E5-842F-5067157D2E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'პროგნ. რეალური'!$B$4:$C$11</c:f>
              <c:multiLvlStrCache>
                <c:ptCount val="8"/>
                <c:lvl>
                  <c:pt idx="0">
                    <c:v>ფაქტი</c:v>
                  </c:pt>
                  <c:pt idx="1">
                    <c:v>ფაქტი</c:v>
                  </c:pt>
                  <c:pt idx="2">
                    <c:v>ფაქტი</c:v>
                  </c:pt>
                  <c:pt idx="3">
                    <c:v>ფაქტი</c:v>
                  </c:pt>
                  <c:pt idx="4">
                    <c:v>პროგნოზი</c:v>
                  </c:pt>
                  <c:pt idx="5">
                    <c:v>პროგნოზი</c:v>
                  </c:pt>
                  <c:pt idx="6">
                    <c:v>პროგნოზი</c:v>
                  </c:pt>
                  <c:pt idx="7">
                    <c:v>პროგნოზი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'პროგნ. რეალური'!$E$4:$E$11</c:f>
              <c:numCache>
                <c:formatCode>_(* #,##0.0_);_(* \(#,##0.0\);_(* "-"??_);_(@_)</c:formatCode>
                <c:ptCount val="8"/>
                <c:pt idx="0">
                  <c:v>8550.9210853507775</c:v>
                </c:pt>
                <c:pt idx="1">
                  <c:v>9146.4498959520024</c:v>
                </c:pt>
                <c:pt idx="2">
                  <c:v>10152</c:v>
                </c:pt>
                <c:pt idx="3">
                  <c:v>11013.9</c:v>
                </c:pt>
                <c:pt idx="4">
                  <c:v>12047.946038677272</c:v>
                </c:pt>
                <c:pt idx="5">
                  <c:v>13029.854451585148</c:v>
                </c:pt>
                <c:pt idx="6">
                  <c:v>14158.89067700715</c:v>
                </c:pt>
                <c:pt idx="7">
                  <c:v>15458.675400921704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9D-47E5-842F-5067157D2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7"/>
        <c:axId val="488454432"/>
        <c:axId val="488456064"/>
      </c:barChart>
      <c:lineChart>
        <c:grouping val="standard"/>
        <c:varyColors val="0"/>
        <c:ser>
          <c:idx val="0"/>
          <c:order val="0"/>
          <c:tx>
            <c:strRef>
              <c:f>'პროგნ. რეალური'!$D$3</c:f>
              <c:strCache>
                <c:ptCount val="1"/>
                <c:pt idx="0">
                  <c:v>რეალური ზრდა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diamond"/>
            <c:size val="5"/>
            <c:spPr>
              <a:solidFill>
                <a:srgbClr val="7030A0"/>
              </a:solidFill>
            </c:spPr>
          </c:marker>
          <c:dLbls>
            <c:dLbl>
              <c:idx val="2"/>
              <c:layout>
                <c:manualLayout>
                  <c:x val="-1.9089576362872611E-2"/>
                  <c:y val="3.8408779149519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9D-47E5-842F-5067157D2E9F}"/>
                </c:ext>
              </c:extLst>
            </c:dLbl>
            <c:dLbl>
              <c:idx val="3"/>
              <c:layout>
                <c:manualLayout>
                  <c:x val="2.1177417103470327E-3"/>
                  <c:y val="-1.858042422808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9D-47E5-842F-5067157D2E9F}"/>
                </c:ext>
              </c:extLst>
            </c:dLbl>
            <c:dLbl>
              <c:idx val="4"/>
              <c:layout>
                <c:manualLayout>
                  <c:x val="-1.9089576362872611E-2"/>
                  <c:y val="4.3895747599451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9D-47E5-842F-5067157D2E9F}"/>
                </c:ext>
              </c:extLst>
            </c:dLbl>
            <c:dLbl>
              <c:idx val="5"/>
              <c:layout>
                <c:manualLayout>
                  <c:x val="-2.5885558435343965E-2"/>
                  <c:y val="0.13717399522590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9D-47E5-842F-5067157D2E9F}"/>
                </c:ext>
              </c:extLst>
            </c:dLbl>
            <c:dLbl>
              <c:idx val="6"/>
              <c:layout>
                <c:manualLayout>
                  <c:x val="-2.6158654493249008E-2"/>
                  <c:y val="6.8587105624142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9D-47E5-842F-5067157D2E9F}"/>
                </c:ext>
              </c:extLst>
            </c:dLbl>
            <c:dLbl>
              <c:idx val="7"/>
              <c:layout>
                <c:manualLayout>
                  <c:x val="-2.2299627155552715E-2"/>
                  <c:y val="4.389553157707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9D-47E5-842F-5067157D2E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'პროგნ. რეალური'!$B$4:$C$11</c:f>
              <c:multiLvlStrCache>
                <c:ptCount val="8"/>
                <c:lvl>
                  <c:pt idx="0">
                    <c:v>ფაქტი</c:v>
                  </c:pt>
                  <c:pt idx="1">
                    <c:v>ფაქტი</c:v>
                  </c:pt>
                  <c:pt idx="2">
                    <c:v>ფაქტი</c:v>
                  </c:pt>
                  <c:pt idx="3">
                    <c:v>ფაქტი</c:v>
                  </c:pt>
                  <c:pt idx="4">
                    <c:v>პროგნოზი</c:v>
                  </c:pt>
                  <c:pt idx="5">
                    <c:v>პროგნოზი</c:v>
                  </c:pt>
                  <c:pt idx="6">
                    <c:v>პროგნოზი</c:v>
                  </c:pt>
                  <c:pt idx="7">
                    <c:v>პროგნოზი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'პროგნ. რეალური'!$D$4:$D$11</c:f>
              <c:numCache>
                <c:formatCode>0.0%</c:formatCode>
                <c:ptCount val="8"/>
                <c:pt idx="0">
                  <c:v>2.8794005159750835E-2</c:v>
                </c:pt>
                <c:pt idx="1">
                  <c:v>2.8489733760251656E-2</c:v>
                </c:pt>
                <c:pt idx="2">
                  <c:v>4.8000000000000001E-2</c:v>
                </c:pt>
                <c:pt idx="3">
                  <c:v>4.7E-2</c:v>
                </c:pt>
                <c:pt idx="4">
                  <c:v>4.5000039017471183E-2</c:v>
                </c:pt>
                <c:pt idx="5">
                  <c:v>5.0000207553608789E-2</c:v>
                </c:pt>
                <c:pt idx="6">
                  <c:v>5.500025627154459E-2</c:v>
                </c:pt>
                <c:pt idx="7">
                  <c:v>5.9999534900028184E-2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0A9D-47E5-842F-5067157D2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909776"/>
        <c:axId val="488456608"/>
      </c:lineChart>
      <c:catAx>
        <c:axId val="48845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488456064"/>
        <c:crosses val="autoZero"/>
        <c:auto val="1"/>
        <c:lblAlgn val="ctr"/>
        <c:lblOffset val="100"/>
        <c:noMultiLvlLbl val="0"/>
      </c:catAx>
      <c:valAx>
        <c:axId val="4884560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a-GE"/>
                  <a:t>ნომინალური მშპ </a:t>
                </a:r>
                <a:endParaRPr lang="en-US"/>
              </a:p>
            </c:rich>
          </c:tx>
          <c:overlay val="0"/>
        </c:title>
        <c:numFmt formatCode="_(* #,##0.0_);_(* \(#,##0.0\);_(* &quot;-&quot;??_);_(@_)" sourceLinked="1"/>
        <c:majorTickMark val="out"/>
        <c:minorTickMark val="none"/>
        <c:tickLblPos val="nextTo"/>
        <c:crossAx val="488454432"/>
        <c:crosses val="autoZero"/>
        <c:crossBetween val="between"/>
      </c:valAx>
      <c:valAx>
        <c:axId val="4884566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a-GE"/>
                  <a:t>რალური </a:t>
                </a:r>
                <a:r>
                  <a:rPr lang="ka-GE" baseline="0"/>
                  <a:t> ზრდა  (%)</a:t>
                </a:r>
                <a:endParaRPr lang="en-US"/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489909776"/>
        <c:crosses val="max"/>
        <c:crossBetween val="between"/>
      </c:valAx>
      <c:catAx>
        <c:axId val="489909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84566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488139355777462"/>
          <c:y val="0.91472451746000882"/>
          <c:w val="0.50237202038697859"/>
          <c:h val="6.881457719019690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ka-GE" sz="1600"/>
              <a:t>სამომხმარებლო ფასების დინამიკა</a:t>
            </a:r>
            <a:endParaRPr lang="en-U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226566717557473E-2"/>
          <c:y val="3.4509812446456678E-2"/>
          <c:w val="0.85253529617457591"/>
          <c:h val="0.72708582093181473"/>
        </c:manualLayout>
      </c:layout>
      <c:lineChart>
        <c:grouping val="standard"/>
        <c:varyColors val="0"/>
        <c:ser>
          <c:idx val="0"/>
          <c:order val="0"/>
          <c:tx>
            <c:strRef>
              <c:f>'პროგნ მონეტარული'!$D$3</c:f>
              <c:strCache>
                <c:ptCount val="1"/>
                <c:pt idx="0">
                  <c:v>პერიოდის ბოლო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diamond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'პროგნ მონეტარული'!$B$4:$C$11</c:f>
              <c:multiLvlStrCache>
                <c:ptCount val="8"/>
                <c:lvl>
                  <c:pt idx="0">
                    <c:v>ფაქტი</c:v>
                  </c:pt>
                  <c:pt idx="1">
                    <c:v>ფაქტი</c:v>
                  </c:pt>
                  <c:pt idx="2">
                    <c:v>ფაქტი</c:v>
                  </c:pt>
                  <c:pt idx="3">
                    <c:v>პროგნოზი</c:v>
                  </c:pt>
                  <c:pt idx="4">
                    <c:v>პროგნოზი</c:v>
                  </c:pt>
                  <c:pt idx="5">
                    <c:v>პროგნოზი</c:v>
                  </c:pt>
                  <c:pt idx="6">
                    <c:v>პროგნოზი</c:v>
                  </c:pt>
                  <c:pt idx="7">
                    <c:v>პროგნოზი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'პროგნ მონეტარული'!$D$4:$D$11</c:f>
              <c:numCache>
                <c:formatCode>0.0%</c:formatCode>
                <c:ptCount val="8"/>
                <c:pt idx="0">
                  <c:v>4.8794434564189304E-2</c:v>
                </c:pt>
                <c:pt idx="1">
                  <c:v>1.831986415347453E-2</c:v>
                </c:pt>
                <c:pt idx="2">
                  <c:v>6.7163495824804409E-2</c:v>
                </c:pt>
                <c:pt idx="3">
                  <c:v>2.9989558366231073E-2</c:v>
                </c:pt>
                <c:pt idx="4">
                  <c:v>3.000006760959506E-2</c:v>
                </c:pt>
                <c:pt idx="5">
                  <c:v>3.0000114870663896E-2</c:v>
                </c:pt>
                <c:pt idx="6">
                  <c:v>2.9999800848385938E-2</c:v>
                </c:pt>
                <c:pt idx="7">
                  <c:v>2.9999972930843333E-2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171-43C6-A785-E8C100722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902160"/>
        <c:axId val="489896176"/>
      </c:lineChart>
      <c:lineChart>
        <c:grouping val="standard"/>
        <c:varyColors val="0"/>
        <c:ser>
          <c:idx val="1"/>
          <c:order val="1"/>
          <c:tx>
            <c:strRef>
              <c:f>'პროგნ მონეტარული'!$E$3</c:f>
              <c:strCache>
                <c:ptCount val="1"/>
                <c:pt idx="0">
                  <c:v>საშუალო 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diamond"/>
            <c:size val="8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multiLvlStrRef>
              <c:f>'პროგნ მონეტარული'!$B$4:$C$11</c:f>
              <c:multiLvlStrCache>
                <c:ptCount val="8"/>
                <c:lvl>
                  <c:pt idx="0">
                    <c:v>ფაქტი</c:v>
                  </c:pt>
                  <c:pt idx="1">
                    <c:v>ფაქტი</c:v>
                  </c:pt>
                  <c:pt idx="2">
                    <c:v>ფაქტი</c:v>
                  </c:pt>
                  <c:pt idx="3">
                    <c:v>პროგნოზი</c:v>
                  </c:pt>
                  <c:pt idx="4">
                    <c:v>პროგნოზი</c:v>
                  </c:pt>
                  <c:pt idx="5">
                    <c:v>პროგნოზი</c:v>
                  </c:pt>
                  <c:pt idx="6">
                    <c:v>პროგნოზი</c:v>
                  </c:pt>
                  <c:pt idx="7">
                    <c:v>პროგნოზი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'პროგნ მონეტარული'!$E$4:$E$11</c:f>
              <c:numCache>
                <c:formatCode>0.0%</c:formatCode>
                <c:ptCount val="8"/>
                <c:pt idx="0">
                  <c:v>4.0046736894721269E-2</c:v>
                </c:pt>
                <c:pt idx="1">
                  <c:v>2.1338736543637049E-2</c:v>
                </c:pt>
                <c:pt idx="2">
                  <c:v>6.035309014030088E-2</c:v>
                </c:pt>
                <c:pt idx="3">
                  <c:v>3.498034859143706E-2</c:v>
                </c:pt>
                <c:pt idx="4">
                  <c:v>2.9999961280380294E-2</c:v>
                </c:pt>
                <c:pt idx="5">
                  <c:v>2.999997911563046E-2</c:v>
                </c:pt>
                <c:pt idx="6">
                  <c:v>3.0000093270001749E-2</c:v>
                </c:pt>
                <c:pt idx="7">
                  <c:v>2.999994488054436E-2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171-43C6-A785-E8C100722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901072"/>
        <c:axId val="489896720"/>
      </c:lineChart>
      <c:catAx>
        <c:axId val="489902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489896176"/>
        <c:crosses val="autoZero"/>
        <c:auto val="1"/>
        <c:lblAlgn val="ctr"/>
        <c:lblOffset val="100"/>
        <c:noMultiLvlLbl val="0"/>
      </c:catAx>
      <c:valAx>
        <c:axId val="489896176"/>
        <c:scaling>
          <c:orientation val="minMax"/>
          <c:max val="8.0000000000000016E-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a-GE" sz="1050"/>
                  <a:t>პერიოდის</a:t>
                </a:r>
                <a:r>
                  <a:rPr lang="ka-GE" sz="1050" baseline="0"/>
                  <a:t> ბოლოს</a:t>
                </a:r>
                <a:endParaRPr lang="ka-GE" sz="1050"/>
              </a:p>
              <a:p>
                <a:pPr>
                  <a:defRPr/>
                </a:pPr>
                <a:endParaRPr lang="en-US" sz="1050"/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489902160"/>
        <c:crosses val="autoZero"/>
        <c:crossBetween val="between"/>
        <c:majorUnit val="1.0000000000000002E-2"/>
      </c:valAx>
      <c:valAx>
        <c:axId val="489896720"/>
        <c:scaling>
          <c:orientation val="minMax"/>
          <c:max val="0.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a-GE" sz="1050"/>
                  <a:t>საშუალო</a:t>
                </a:r>
              </a:p>
            </c:rich>
          </c:tx>
          <c:layout>
            <c:manualLayout>
              <c:xMode val="edge"/>
              <c:yMode val="edge"/>
              <c:x val="0.97086184333832537"/>
              <c:y val="0.33887583860439707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489901072"/>
        <c:crosses val="max"/>
        <c:crossBetween val="between"/>
      </c:valAx>
      <c:catAx>
        <c:axId val="489901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98967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36574079763073225"/>
          <c:y val="0.89584984183307714"/>
          <c:w val="0.26851828543525236"/>
          <c:h val="8.235178680849529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ka-GE" sz="1600"/>
              <a:t>კერძო სექტორის დავალიანება</a:t>
            </a:r>
            <a:endParaRPr lang="en-US" sz="1600"/>
          </a:p>
        </c:rich>
      </c:tx>
      <c:layout>
        <c:manualLayout>
          <c:xMode val="edge"/>
          <c:yMode val="edge"/>
          <c:x val="0.14506291687804998"/>
          <c:y val="1.9879302001704836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'პროგნ მონეტარული'!$E$25</c:f>
              <c:strCache>
                <c:ptCount val="1"/>
                <c:pt idx="0">
                  <c:v>კერძო სექტორის დავალიანება (მლნ ლარი)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'პროგნ მონეტარული'!$B$26:$C$33</c:f>
              <c:multiLvlStrCache>
                <c:ptCount val="8"/>
                <c:lvl>
                  <c:pt idx="0">
                    <c:v>ფაქტი</c:v>
                  </c:pt>
                  <c:pt idx="1">
                    <c:v>ფაქტი</c:v>
                  </c:pt>
                  <c:pt idx="2">
                    <c:v>ფაქტი</c:v>
                  </c:pt>
                  <c:pt idx="3">
                    <c:v>პროგნოზი</c:v>
                  </c:pt>
                  <c:pt idx="4">
                    <c:v>პროგნოზი</c:v>
                  </c:pt>
                  <c:pt idx="5">
                    <c:v>პროგნოზი</c:v>
                  </c:pt>
                  <c:pt idx="6">
                    <c:v>პროგნოზი</c:v>
                  </c:pt>
                  <c:pt idx="7">
                    <c:v>პროგნოზი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'პროგნ მონეტარული'!$E$26:$E$33</c:f>
              <c:numCache>
                <c:formatCode>#,##0.0</c:formatCode>
                <c:ptCount val="8"/>
                <c:pt idx="0">
                  <c:v>15832.596397150955</c:v>
                </c:pt>
                <c:pt idx="1">
                  <c:v>19360.489032709836</c:v>
                </c:pt>
                <c:pt idx="2">
                  <c:v>22352.320507788005</c:v>
                </c:pt>
                <c:pt idx="3">
                  <c:v>25619.48</c:v>
                </c:pt>
                <c:pt idx="4">
                  <c:v>28090.39</c:v>
                </c:pt>
                <c:pt idx="5">
                  <c:v>31691.67</c:v>
                </c:pt>
                <c:pt idx="6">
                  <c:v>35925.78</c:v>
                </c:pt>
                <c:pt idx="7">
                  <c:v>41378.589999999997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0-49DE-919E-896BB0387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89905968"/>
        <c:axId val="489901616"/>
      </c:barChart>
      <c:lineChart>
        <c:grouping val="standard"/>
        <c:varyColors val="0"/>
        <c:ser>
          <c:idx val="0"/>
          <c:order val="0"/>
          <c:tx>
            <c:strRef>
              <c:f>'პროგნ მონეტარული'!$D$25</c:f>
              <c:strCache>
                <c:ptCount val="1"/>
                <c:pt idx="0">
                  <c:v>კერძო სქტორის დავალიანება (%მშპ)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diamond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multiLvlStrRef>
              <c:f>'პროგნ მონეტარული'!$B$26:$C$33</c:f>
              <c:multiLvlStrCache>
                <c:ptCount val="8"/>
                <c:lvl>
                  <c:pt idx="0">
                    <c:v>ფაქტი</c:v>
                  </c:pt>
                  <c:pt idx="1">
                    <c:v>ფაქტი</c:v>
                  </c:pt>
                  <c:pt idx="2">
                    <c:v>ფაქტი</c:v>
                  </c:pt>
                  <c:pt idx="3">
                    <c:v>პროგნოზი</c:v>
                  </c:pt>
                  <c:pt idx="4">
                    <c:v>პროგნოზი</c:v>
                  </c:pt>
                  <c:pt idx="5">
                    <c:v>პროგნოზი</c:v>
                  </c:pt>
                  <c:pt idx="6">
                    <c:v>პროგნოზი</c:v>
                  </c:pt>
                  <c:pt idx="7">
                    <c:v>პროგნოზი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'პროგნ მონეტარული'!$D$26:$D$33</c:f>
              <c:numCache>
                <c:formatCode>0.0%</c:formatCode>
                <c:ptCount val="8"/>
                <c:pt idx="0">
                  <c:v>0.49857721210416128</c:v>
                </c:pt>
                <c:pt idx="1">
                  <c:v>0.5689500340174003</c:v>
                </c:pt>
                <c:pt idx="2">
                  <c:v>0.59060285232596754</c:v>
                </c:pt>
                <c:pt idx="3">
                  <c:v>0.61693229367777269</c:v>
                </c:pt>
                <c:pt idx="4">
                  <c:v>0.62541521683784085</c:v>
                </c:pt>
                <c:pt idx="5">
                  <c:v>0.65242297928807202</c:v>
                </c:pt>
                <c:pt idx="6">
                  <c:v>0.68061366774429555</c:v>
                </c:pt>
                <c:pt idx="7">
                  <c:v>0.7180043878538529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C30-49DE-919E-896BB0387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899984"/>
        <c:axId val="489898896"/>
      </c:lineChart>
      <c:catAx>
        <c:axId val="48990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 b="0" i="0" baseline="0"/>
            </a:pPr>
            <a:endParaRPr lang="en-US"/>
          </a:p>
        </c:txPr>
        <c:crossAx val="489901616"/>
        <c:crosses val="autoZero"/>
        <c:auto val="1"/>
        <c:lblAlgn val="ctr"/>
        <c:lblOffset val="100"/>
        <c:noMultiLvlLbl val="0"/>
      </c:catAx>
      <c:valAx>
        <c:axId val="4899016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a-GE"/>
                  <a:t>მლნ ლარი</a:t>
                </a:r>
                <a:endParaRPr lang="en-US"/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crossAx val="489905968"/>
        <c:crosses val="autoZero"/>
        <c:crossBetween val="between"/>
      </c:valAx>
      <c:valAx>
        <c:axId val="48989889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a-GE"/>
                  <a:t>% მშპ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489899984"/>
        <c:crosses val="max"/>
        <c:crossBetween val="between"/>
      </c:valAx>
      <c:catAx>
        <c:axId val="489899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9898896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/>
        <a:lstStyle/>
        <a:p>
          <a:pPr>
            <a:defRPr sz="900" b="0" i="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/>
              <a:t>მიმდინარე ანგარიშის ბალანსი</a:t>
            </a:r>
            <a:endParaRPr lang="en-US"/>
          </a:p>
        </c:rich>
      </c:tx>
      <c:layout>
        <c:manualLayout>
          <c:xMode val="edge"/>
          <c:yMode val="edge"/>
          <c:x val="0.37456645834068947"/>
          <c:y val="1.491424310216256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73491990631209E-2"/>
          <c:y val="1.8202892423681939E-2"/>
          <c:w val="0.91820498334569167"/>
          <c:h val="0.78482058870158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'პროგ საგარეო'!$D$4</c:f>
              <c:strCache>
                <c:ptCount val="1"/>
                <c:pt idx="0">
                  <c:v>მიმდინარე ანგარიშის ბალანსი ტრანსფერების ჩათვლით (%მშპ)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multiLvlStrRef>
              <c:f>'პროგ საგარეო'!$B$5:$C$12</c:f>
              <c:multiLvlStrCache>
                <c:ptCount val="8"/>
                <c:lvl>
                  <c:pt idx="0">
                    <c:v>ფაქტი</c:v>
                  </c:pt>
                  <c:pt idx="1">
                    <c:v>ფაქტი</c:v>
                  </c:pt>
                  <c:pt idx="2">
                    <c:v>ფაქტი</c:v>
                  </c:pt>
                  <c:pt idx="3">
                    <c:v>პროგნოზი</c:v>
                  </c:pt>
                  <c:pt idx="4">
                    <c:v>პროგნოზი</c:v>
                  </c:pt>
                  <c:pt idx="5">
                    <c:v>პროგნოზი</c:v>
                  </c:pt>
                  <c:pt idx="6">
                    <c:v>პროგნოზი</c:v>
                  </c:pt>
                  <c:pt idx="7">
                    <c:v>პროგნოზი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'პროგ საგარეო'!$D$5:$D$12</c:f>
              <c:numCache>
                <c:formatCode>0.0%</c:formatCode>
                <c:ptCount val="8"/>
                <c:pt idx="0">
                  <c:v>-0.12599394188165178</c:v>
                </c:pt>
                <c:pt idx="1">
                  <c:v>-0.13140754142018918</c:v>
                </c:pt>
                <c:pt idx="2">
                  <c:v>-8.8432829920142231E-2</c:v>
                </c:pt>
                <c:pt idx="3">
                  <c:v>-9.8611043384440794E-2</c:v>
                </c:pt>
                <c:pt idx="4">
                  <c:v>-8.4820377076279013E-2</c:v>
                </c:pt>
                <c:pt idx="5">
                  <c:v>-7.7543024245860612E-2</c:v>
                </c:pt>
                <c:pt idx="6">
                  <c:v>-7.0437675196195274E-2</c:v>
                </c:pt>
                <c:pt idx="7">
                  <c:v>-6.2773872134226763E-2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D-4868-B25A-344CB457DC4E}"/>
            </c:ext>
          </c:extLst>
        </c:ser>
        <c:ser>
          <c:idx val="1"/>
          <c:order val="1"/>
          <c:tx>
            <c:strRef>
              <c:f>'პროგ საგარეო'!$E$4</c:f>
              <c:strCache>
                <c:ptCount val="1"/>
                <c:pt idx="0">
                  <c:v>მიმდინარე ანგარიშის ბალანსი ტრანსფერების გარეშე (%მშპ)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multiLvlStrRef>
              <c:f>'პროგ საგარეო'!$B$5:$C$12</c:f>
              <c:multiLvlStrCache>
                <c:ptCount val="8"/>
                <c:lvl>
                  <c:pt idx="0">
                    <c:v>ფაქტი</c:v>
                  </c:pt>
                  <c:pt idx="1">
                    <c:v>ფაქტი</c:v>
                  </c:pt>
                  <c:pt idx="2">
                    <c:v>ფაქტი</c:v>
                  </c:pt>
                  <c:pt idx="3">
                    <c:v>პროგნოზი</c:v>
                  </c:pt>
                  <c:pt idx="4">
                    <c:v>პროგნოზი</c:v>
                  </c:pt>
                  <c:pt idx="5">
                    <c:v>პროგნოზი</c:v>
                  </c:pt>
                  <c:pt idx="6">
                    <c:v>პროგნოზი</c:v>
                  </c:pt>
                  <c:pt idx="7">
                    <c:v>პროგნოზი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'პროგ საგარეო'!$E$5:$E$12</c:f>
              <c:numCache>
                <c:formatCode>0.0%</c:formatCode>
                <c:ptCount val="8"/>
                <c:pt idx="0">
                  <c:v>-0.20600066133197723</c:v>
                </c:pt>
                <c:pt idx="1">
                  <c:v>-0.20938004214364359</c:v>
                </c:pt>
                <c:pt idx="2">
                  <c:v>-0.17289486675205074</c:v>
                </c:pt>
                <c:pt idx="3">
                  <c:v>-0.18088581187060104</c:v>
                </c:pt>
                <c:pt idx="4">
                  <c:v>-0.1636533270725887</c:v>
                </c:pt>
                <c:pt idx="5">
                  <c:v>-0.1553989026901981</c:v>
                </c:pt>
                <c:pt idx="6">
                  <c:v>-0.14572183967859892</c:v>
                </c:pt>
                <c:pt idx="7">
                  <c:v>-0.13638444465621685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D-4868-B25A-344CB457D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489907056"/>
        <c:axId val="489906512"/>
      </c:barChart>
      <c:catAx>
        <c:axId val="489907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489906512"/>
        <c:crosses val="autoZero"/>
        <c:auto val="1"/>
        <c:lblAlgn val="ctr"/>
        <c:lblOffset val="100"/>
        <c:noMultiLvlLbl val="0"/>
      </c:catAx>
      <c:valAx>
        <c:axId val="48990651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489907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853658536585363E-2"/>
          <c:y val="0.92082345411521549"/>
          <c:w val="0.955073149488601"/>
          <c:h val="5.373918864168824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5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8.5337574625392917E-2"/>
          <c:y val="1.0296006122475452E-2"/>
        </c:manualLayout>
      </c:layout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68136344617002E-2"/>
          <c:y val="4.1292489295586481E-2"/>
          <c:w val="0.89872487282963143"/>
          <c:h val="0.80924985496584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'რეალური სექტორი'!$B$29</c:f>
              <c:strCache>
                <c:ptCount val="1"/>
                <c:pt idx="0">
                  <c:v>მთლიანი შიდა პროდუქტი ერთ სულ მოსახლეზე (ლარი)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'რეალური სექტორი'!$A$30:$A$47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'რეალური სექტორი'!$B$30:$B$47</c:f>
              <c:numCache>
                <c:formatCode>_(* #,##0_);_(* \(#,##0\);_(* "-"??_);_(@_)</c:formatCode>
                <c:ptCount val="18"/>
                <c:pt idx="0">
                  <c:v>1521.8087729360941</c:v>
                </c:pt>
                <c:pt idx="1">
                  <c:v>1711.2292206148581</c:v>
                </c:pt>
                <c:pt idx="2">
                  <c:v>1977.8607059060514</c:v>
                </c:pt>
                <c:pt idx="3">
                  <c:v>2275.5384359505806</c:v>
                </c:pt>
                <c:pt idx="4">
                  <c:v>2679.7660078505151</c:v>
                </c:pt>
                <c:pt idx="5">
                  <c:v>3133.1454838832497</c:v>
                </c:pt>
                <c:pt idx="6">
                  <c:v>3866.8802852805716</c:v>
                </c:pt>
                <c:pt idx="7">
                  <c:v>4352.9021025603233</c:v>
                </c:pt>
                <c:pt idx="8">
                  <c:v>4101.3258984701188</c:v>
                </c:pt>
                <c:pt idx="9">
                  <c:v>4675.7200092061676</c:v>
                </c:pt>
                <c:pt idx="10">
                  <c:v>5447.056874488645</c:v>
                </c:pt>
                <c:pt idx="11">
                  <c:v>5818.0548522002391</c:v>
                </c:pt>
                <c:pt idx="12">
                  <c:v>5987.63420515078</c:v>
                </c:pt>
                <c:pt idx="13">
                  <c:v>6491.6</c:v>
                </c:pt>
                <c:pt idx="14">
                  <c:v>8550.7900000000009</c:v>
                </c:pt>
                <c:pt idx="15">
                  <c:v>9146.4498959520024</c:v>
                </c:pt>
                <c:pt idx="16">
                  <c:v>10152</c:v>
                </c:pt>
                <c:pt idx="17">
                  <c:v>11013.9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6-431F-A84D-BD4FD64B4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1147840"/>
        <c:axId val="481152192"/>
      </c:barChart>
      <c:catAx>
        <c:axId val="48114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81152192"/>
        <c:crosses val="autoZero"/>
        <c:auto val="1"/>
        <c:lblAlgn val="ctr"/>
        <c:lblOffset val="100"/>
        <c:noMultiLvlLbl val="0"/>
      </c:catAx>
      <c:valAx>
        <c:axId val="481152192"/>
        <c:scaling>
          <c:orientation val="minMax"/>
          <c:max val="11300"/>
          <c:min val="0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crossAx val="481147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ka-GE" sz="1600"/>
              <a:t>საგარეო სავაჭრო ბრუნვა</a:t>
            </a:r>
            <a:endParaRPr lang="en-US" sz="160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'პროგ საგარეო'!$D$25</c:f>
              <c:strCache>
                <c:ptCount val="1"/>
                <c:pt idx="0">
                  <c:v>ექსპორტი (%მშპ)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multiLvlStrRef>
              <c:f>'პროგ საგარეო'!$B$26:$C$33</c:f>
              <c:multiLvlStrCache>
                <c:ptCount val="8"/>
                <c:lvl>
                  <c:pt idx="0">
                    <c:v>ფაქტი</c:v>
                  </c:pt>
                  <c:pt idx="1">
                    <c:v>ფაქტი</c:v>
                  </c:pt>
                  <c:pt idx="2">
                    <c:v>ფაქტი</c:v>
                  </c:pt>
                  <c:pt idx="3">
                    <c:v>პროგნოზი</c:v>
                  </c:pt>
                  <c:pt idx="4">
                    <c:v>პროგნოზი</c:v>
                  </c:pt>
                  <c:pt idx="5">
                    <c:v>პროგნოზი</c:v>
                  </c:pt>
                  <c:pt idx="6">
                    <c:v>პროგნოზი</c:v>
                  </c:pt>
                  <c:pt idx="7">
                    <c:v>პროგნოზი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'პროგ საგარეო'!$D$26:$D$33</c:f>
              <c:numCache>
                <c:formatCode>0.0%</c:formatCode>
                <c:ptCount val="8"/>
                <c:pt idx="0">
                  <c:v>0.2214974311577366</c:v>
                </c:pt>
                <c:pt idx="1">
                  <c:v>0.20383329084193272</c:v>
                </c:pt>
                <c:pt idx="2">
                  <c:v>0.24095668148931718</c:v>
                </c:pt>
                <c:pt idx="3">
                  <c:v>0.27325502083392789</c:v>
                </c:pt>
                <c:pt idx="4">
                  <c:v>0.29790591227365332</c:v>
                </c:pt>
                <c:pt idx="5">
                  <c:v>0.3060620693918723</c:v>
                </c:pt>
                <c:pt idx="6">
                  <c:v>0.3141233372879112</c:v>
                </c:pt>
                <c:pt idx="7">
                  <c:v>0.32207203345979751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2-4BD6-A8D7-07925A8724F2}"/>
            </c:ext>
          </c:extLst>
        </c:ser>
        <c:ser>
          <c:idx val="1"/>
          <c:order val="1"/>
          <c:tx>
            <c:strRef>
              <c:f>'პროგ საგარეო'!$E$25</c:f>
              <c:strCache>
                <c:ptCount val="1"/>
                <c:pt idx="0">
                  <c:v>იმპორტი (%მშპ)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'პროგ საგარეო'!$B$26:$C$33</c:f>
              <c:multiLvlStrCache>
                <c:ptCount val="8"/>
                <c:lvl>
                  <c:pt idx="0">
                    <c:v>ფაქტი</c:v>
                  </c:pt>
                  <c:pt idx="1">
                    <c:v>ფაქტი</c:v>
                  </c:pt>
                  <c:pt idx="2">
                    <c:v>ფაქტი</c:v>
                  </c:pt>
                  <c:pt idx="3">
                    <c:v>პროგნოზი</c:v>
                  </c:pt>
                  <c:pt idx="4">
                    <c:v>პროგნოზი</c:v>
                  </c:pt>
                  <c:pt idx="5">
                    <c:v>პროგნოზი</c:v>
                  </c:pt>
                  <c:pt idx="6">
                    <c:v>პროგნოზი</c:v>
                  </c:pt>
                  <c:pt idx="7">
                    <c:v>პროგნოზი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'პროგ საგარეო'!$E$26:$E$33</c:f>
              <c:numCache>
                <c:formatCode>0.0%</c:formatCode>
                <c:ptCount val="8"/>
                <c:pt idx="0">
                  <c:v>-0.50267068009140148</c:v>
                </c:pt>
                <c:pt idx="1">
                  <c:v>-0.47294074230392447</c:v>
                </c:pt>
                <c:pt idx="2">
                  <c:v>-0.49263852559217663</c:v>
                </c:pt>
                <c:pt idx="3">
                  <c:v>-0.55521951086775279</c:v>
                </c:pt>
                <c:pt idx="4">
                  <c:v>-0.57222382340247213</c:v>
                </c:pt>
                <c:pt idx="5">
                  <c:v>-0.57711810701985145</c:v>
                </c:pt>
                <c:pt idx="6">
                  <c:v>-0.58326993391266346</c:v>
                </c:pt>
                <c:pt idx="7">
                  <c:v>-0.59070974080928262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22-4BD6-A8D7-07925A872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100"/>
        <c:axId val="489903792"/>
        <c:axId val="489908688"/>
      </c:barChart>
      <c:lineChart>
        <c:grouping val="standard"/>
        <c:varyColors val="0"/>
        <c:ser>
          <c:idx val="2"/>
          <c:order val="2"/>
          <c:tx>
            <c:strRef>
              <c:f>'პროგ საგარეო'!$F$25</c:f>
              <c:strCache>
                <c:ptCount val="1"/>
                <c:pt idx="0">
                  <c:v>სავაჭრო  ბალანსი (%მშპ)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diamond"/>
            <c:size val="8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multiLvlStrRef>
              <c:f>'პროგ საგარეო'!$B$26:$C$33</c:f>
              <c:multiLvlStrCache>
                <c:ptCount val="8"/>
                <c:lvl>
                  <c:pt idx="0">
                    <c:v>ფაქტი</c:v>
                  </c:pt>
                  <c:pt idx="1">
                    <c:v>ფაქტი</c:v>
                  </c:pt>
                  <c:pt idx="2">
                    <c:v>ფაქტი</c:v>
                  </c:pt>
                  <c:pt idx="3">
                    <c:v>პროგნოზი</c:v>
                  </c:pt>
                  <c:pt idx="4">
                    <c:v>პროგნოზი</c:v>
                  </c:pt>
                  <c:pt idx="5">
                    <c:v>პროგნოზი</c:v>
                  </c:pt>
                  <c:pt idx="6">
                    <c:v>პროგნოზი</c:v>
                  </c:pt>
                  <c:pt idx="7">
                    <c:v>პროგნოზი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'პროგ საგარეო'!$F$26:$F$33</c:f>
              <c:numCache>
                <c:formatCode>0.0%</c:formatCode>
                <c:ptCount val="8"/>
                <c:pt idx="0">
                  <c:v>-0.28117324893366485</c:v>
                </c:pt>
                <c:pt idx="1">
                  <c:v>-0.26910745146199178</c:v>
                </c:pt>
                <c:pt idx="2">
                  <c:v>-0.25168184410285949</c:v>
                </c:pt>
                <c:pt idx="3">
                  <c:v>-0.28196449003382484</c:v>
                </c:pt>
                <c:pt idx="4">
                  <c:v>-0.27431791112881876</c:v>
                </c:pt>
                <c:pt idx="5">
                  <c:v>-0.27105603762797914</c:v>
                </c:pt>
                <c:pt idx="6">
                  <c:v>-0.26914659662475232</c:v>
                </c:pt>
                <c:pt idx="7">
                  <c:v>-0.26863770734948511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A22-4BD6-A8D7-07925A872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903792"/>
        <c:axId val="489908688"/>
      </c:lineChart>
      <c:catAx>
        <c:axId val="48990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489908688"/>
        <c:crosses val="autoZero"/>
        <c:auto val="1"/>
        <c:lblAlgn val="ctr"/>
        <c:lblOffset val="100"/>
        <c:noMultiLvlLbl val="0"/>
      </c:catAx>
      <c:valAx>
        <c:axId val="489908688"/>
        <c:scaling>
          <c:orientation val="minMax"/>
          <c:max val="0.5"/>
          <c:min val="-0.60000000000000009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4899037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9.2427002566071045E-2"/>
          <c:y val="3.4320020408251505E-3"/>
        </c:manualLayout>
      </c:layout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819968803119581E-2"/>
          <c:y val="3.3770283071329676E-2"/>
          <c:w val="0.89872487282963143"/>
          <c:h val="0.84367030109646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'პროგ ფისკალური'!$B$6</c:f>
              <c:strCache>
                <c:ptCount val="1"/>
                <c:pt idx="0">
                  <c:v>გადასახადები (მლნ ლარებში)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'პროგ ფისკალური'!$A$7:$A$14</c:f>
              <c:strCache>
                <c:ptCount val="8"/>
                <c:pt idx="0">
                  <c:v>2015 ფ</c:v>
                </c:pt>
                <c:pt idx="1">
                  <c:v>2016 ფ</c:v>
                </c:pt>
                <c:pt idx="2">
                  <c:v>2017 ფ</c:v>
                </c:pt>
                <c:pt idx="3">
                  <c:v>2018 მ</c:v>
                </c:pt>
                <c:pt idx="4">
                  <c:v>2019 პ</c:v>
                </c:pt>
                <c:pt idx="5">
                  <c:v>2020 პ</c:v>
                </c:pt>
                <c:pt idx="6">
                  <c:v>2021 პ</c:v>
                </c:pt>
                <c:pt idx="7">
                  <c:v>2022 პ</c:v>
                </c:pt>
              </c:strCache>
            </c:strRef>
          </c:cat>
          <c:val>
            <c:numRef>
              <c:f>'პროგ ფისკალური'!$B$7:$B$14</c:f>
              <c:numCache>
                <c:formatCode>#,##0.0</c:formatCode>
                <c:ptCount val="8"/>
                <c:pt idx="0">
                  <c:v>8010.8563513100007</c:v>
                </c:pt>
                <c:pt idx="1">
                  <c:v>8786.0653158800014</c:v>
                </c:pt>
                <c:pt idx="2">
                  <c:v>9778.94832933</c:v>
                </c:pt>
                <c:pt idx="3">
                  <c:v>10500</c:v>
                </c:pt>
                <c:pt idx="4">
                  <c:v>11280</c:v>
                </c:pt>
                <c:pt idx="5">
                  <c:v>12132</c:v>
                </c:pt>
                <c:pt idx="6">
                  <c:v>13000</c:v>
                </c:pt>
                <c:pt idx="7">
                  <c:v>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C-49D9-960C-5D0E5BC84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9909232"/>
        <c:axId val="489898352"/>
      </c:barChart>
      <c:catAx>
        <c:axId val="48990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898352"/>
        <c:crosses val="autoZero"/>
        <c:auto val="1"/>
        <c:lblAlgn val="ctr"/>
        <c:lblOffset val="100"/>
        <c:noMultiLvlLbl val="0"/>
      </c:catAx>
      <c:valAx>
        <c:axId val="489898352"/>
        <c:scaling>
          <c:orientation val="minMax"/>
          <c:max val="16000"/>
          <c:min val="0"/>
        </c:scaling>
        <c:delete val="0"/>
        <c:axPos val="l"/>
        <c:numFmt formatCode="#,##0.0" sourceLinked="1"/>
        <c:majorTickMark val="out"/>
        <c:minorTickMark val="none"/>
        <c:tickLblPos val="nextTo"/>
        <c:crossAx val="489909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9.0444880325596957E-2"/>
          <c:y val="0"/>
        </c:manualLayout>
      </c:layout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841845134766213E-2"/>
          <c:y val="9.4190404967995342E-2"/>
          <c:w val="0.91129376184858746"/>
          <c:h val="0.77390091967922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'პროგ ფისკალური'!$B$25</c:f>
              <c:strCache>
                <c:ptCount val="1"/>
                <c:pt idx="0">
                  <c:v>შემოსავლები (მლნ ლარებში)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'პროგ ფისკალური'!$A$26:$A$33</c:f>
              <c:strCache>
                <c:ptCount val="8"/>
                <c:pt idx="0">
                  <c:v>2015 ფ</c:v>
                </c:pt>
                <c:pt idx="1">
                  <c:v>2016 ფ</c:v>
                </c:pt>
                <c:pt idx="2">
                  <c:v>2017 ფ</c:v>
                </c:pt>
                <c:pt idx="3">
                  <c:v>2018 მ</c:v>
                </c:pt>
                <c:pt idx="4">
                  <c:v>2019 პ</c:v>
                </c:pt>
                <c:pt idx="5">
                  <c:v>2020 პ</c:v>
                </c:pt>
                <c:pt idx="6">
                  <c:v>2021 პ</c:v>
                </c:pt>
                <c:pt idx="7">
                  <c:v>2022 პ</c:v>
                </c:pt>
              </c:strCache>
            </c:strRef>
          </c:cat>
          <c:val>
            <c:numRef>
              <c:f>'პროგ ფისკალური'!$B$26:$B$33</c:f>
              <c:numCache>
                <c:formatCode>#,##0.0</c:formatCode>
                <c:ptCount val="8"/>
                <c:pt idx="0">
                  <c:v>8963.1731824360013</c:v>
                </c:pt>
                <c:pt idx="1">
                  <c:v>9675.5067724260043</c:v>
                </c:pt>
                <c:pt idx="2">
                  <c:v>10921.173906980001</c:v>
                </c:pt>
                <c:pt idx="3">
                  <c:v>11624</c:v>
                </c:pt>
                <c:pt idx="4">
                  <c:v>12563</c:v>
                </c:pt>
                <c:pt idx="5">
                  <c:v>13402</c:v>
                </c:pt>
                <c:pt idx="6">
                  <c:v>14250</c:v>
                </c:pt>
                <c:pt idx="7">
                  <c:v>15340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F-4C8A-AB23-0F4876E8D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9902704"/>
        <c:axId val="489903248"/>
      </c:barChart>
      <c:catAx>
        <c:axId val="48990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903248"/>
        <c:crosses val="autoZero"/>
        <c:auto val="1"/>
        <c:lblAlgn val="ctr"/>
        <c:lblOffset val="100"/>
        <c:noMultiLvlLbl val="0"/>
      </c:catAx>
      <c:valAx>
        <c:axId val="489903248"/>
        <c:scaling>
          <c:orientation val="minMax"/>
          <c:max val="15000"/>
        </c:scaling>
        <c:delete val="0"/>
        <c:axPos val="l"/>
        <c:numFmt formatCode="#,##0.0" sourceLinked="1"/>
        <c:majorTickMark val="out"/>
        <c:minorTickMark val="none"/>
        <c:tickLblPos val="nextTo"/>
        <c:crossAx val="48990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ka-GE" sz="1200"/>
              <a:t>სახელმწიფო ვალი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9692748647824839E-2"/>
          <c:y val="2.6240265791164674E-2"/>
          <c:w val="0.92088120548835162"/>
          <c:h val="0.739032865457035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'პროგ ფისკალური'!$U$6</c:f>
              <c:strCache>
                <c:ptCount val="1"/>
                <c:pt idx="0">
                  <c:v>სახელმწიფო საგარეო ვალი (% მშპ)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multiLvlStrRef>
              <c:f>'პროგ ფისკალური'!$S$7:$T$14</c:f>
              <c:multiLvlStrCache>
                <c:ptCount val="8"/>
                <c:lvl>
                  <c:pt idx="0">
                    <c:v>ფაქტი</c:v>
                  </c:pt>
                  <c:pt idx="1">
                    <c:v>ფაქტი</c:v>
                  </c:pt>
                  <c:pt idx="2">
                    <c:v>ფაქტი</c:v>
                  </c:pt>
                  <c:pt idx="3">
                    <c:v>პროგნოზი</c:v>
                  </c:pt>
                  <c:pt idx="4">
                    <c:v>პროგნოზი</c:v>
                  </c:pt>
                  <c:pt idx="5">
                    <c:v>პროგნოზი</c:v>
                  </c:pt>
                  <c:pt idx="6">
                    <c:v>პროგნოზი</c:v>
                  </c:pt>
                  <c:pt idx="7">
                    <c:v>პროგნოზი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'პროგ ფისკალური'!$U$7:$U$14</c:f>
              <c:numCache>
                <c:formatCode>0.0%</c:formatCode>
                <c:ptCount val="8"/>
                <c:pt idx="0">
                  <c:v>0.32395322010582156</c:v>
                </c:pt>
                <c:pt idx="1">
                  <c:v>0.35080220090911907</c:v>
                </c:pt>
                <c:pt idx="2">
                  <c:v>0.34968857647794938</c:v>
                </c:pt>
                <c:pt idx="3">
                  <c:v>0.33579152801581169</c:v>
                </c:pt>
                <c:pt idx="4">
                  <c:v>0.33293345803437968</c:v>
                </c:pt>
                <c:pt idx="5">
                  <c:v>0.33027052378846761</c:v>
                </c:pt>
                <c:pt idx="6">
                  <c:v>0.31957806402776984</c:v>
                </c:pt>
                <c:pt idx="7">
                  <c:v>0.31048818723758742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C-4FB3-BFB8-16FA02941C3E}"/>
            </c:ext>
          </c:extLst>
        </c:ser>
        <c:ser>
          <c:idx val="1"/>
          <c:order val="1"/>
          <c:tx>
            <c:strRef>
              <c:f>'პროგ ფისკალური'!$V$6</c:f>
              <c:strCache>
                <c:ptCount val="1"/>
                <c:pt idx="0">
                  <c:v>სახელმწიფო საშიანო ვალი (% მშპ)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'პროგ ფისკალური'!$S$7:$T$14</c:f>
              <c:multiLvlStrCache>
                <c:ptCount val="8"/>
                <c:lvl>
                  <c:pt idx="0">
                    <c:v>ფაქტი</c:v>
                  </c:pt>
                  <c:pt idx="1">
                    <c:v>ფაქტი</c:v>
                  </c:pt>
                  <c:pt idx="2">
                    <c:v>ფაქტი</c:v>
                  </c:pt>
                  <c:pt idx="3">
                    <c:v>პროგნოზი</c:v>
                  </c:pt>
                  <c:pt idx="4">
                    <c:v>პროგნოზი</c:v>
                  </c:pt>
                  <c:pt idx="5">
                    <c:v>პროგნოზი</c:v>
                  </c:pt>
                  <c:pt idx="6">
                    <c:v>პროგნოზი</c:v>
                  </c:pt>
                  <c:pt idx="7">
                    <c:v>პროგნოზი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'პროგ ფისკალური'!$V$7:$V$14</c:f>
              <c:numCache>
                <c:formatCode>0.0%</c:formatCode>
                <c:ptCount val="8"/>
                <c:pt idx="0">
                  <c:v>8.9033239806185882E-2</c:v>
                </c:pt>
                <c:pt idx="1">
                  <c:v>9.317646838669813E-2</c:v>
                </c:pt>
                <c:pt idx="2">
                  <c:v>9.2928339931218393E-2</c:v>
                </c:pt>
                <c:pt idx="3">
                  <c:v>9.383870221913318E-2</c:v>
                </c:pt>
                <c:pt idx="4">
                  <c:v>9.7459608972556871E-2</c:v>
                </c:pt>
                <c:pt idx="5">
                  <c:v>9.943393316606039E-2</c:v>
                </c:pt>
                <c:pt idx="6">
                  <c:v>0.10026914915991508</c:v>
                </c:pt>
                <c:pt idx="7">
                  <c:v>9.9865598340114645E-2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C-4FB3-BFB8-16FA02941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90995808"/>
        <c:axId val="490994720"/>
      </c:barChart>
      <c:catAx>
        <c:axId val="490995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0994720"/>
        <c:crosses val="autoZero"/>
        <c:auto val="1"/>
        <c:lblAlgn val="ctr"/>
        <c:lblOffset val="100"/>
        <c:noMultiLvlLbl val="0"/>
      </c:catAx>
      <c:valAx>
        <c:axId val="490994720"/>
        <c:scaling>
          <c:orientation val="minMax"/>
          <c:max val="0.4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490995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857486689554692"/>
          <c:y val="0.88888651146867514"/>
          <c:w val="0.50285026620890616"/>
          <c:h val="8.937435809654227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/>
              <a:t>სამუშაო</a:t>
            </a:r>
            <a:r>
              <a:rPr lang="ka-GE" baseline="0"/>
              <a:t> ძალა და უმუშევრობა</a:t>
            </a:r>
            <a:endParaRPr lang="en-US"/>
          </a:p>
        </c:rich>
      </c:tx>
      <c:layout>
        <c:manualLayout>
          <c:xMode val="edge"/>
          <c:yMode val="edge"/>
          <c:x val="0.12613857973921"/>
          <c:y val="1.958041958041958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596228407603006E-2"/>
          <c:y val="3.1055999118991245E-2"/>
          <c:w val="0.84468365911201937"/>
          <c:h val="0.825910247233081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'რეალური სექტორი'!$C$54</c:f>
              <c:strCache>
                <c:ptCount val="1"/>
                <c:pt idx="0">
                  <c:v>სამუშაო ძალა (ათსი კაცი)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'რეალური სექტორი'!$A$55:$A$68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'რეალური სექტორი'!$C$55:$C$68</c:f>
              <c:numCache>
                <c:formatCode>_(* #,##0_);_(* \(#,##0\);_(* "-"??_);_(@_)</c:formatCode>
                <c:ptCount val="14"/>
                <c:pt idx="0">
                  <c:v>1982.7</c:v>
                </c:pt>
                <c:pt idx="1">
                  <c:v>1911.9</c:v>
                </c:pt>
                <c:pt idx="2">
                  <c:v>1908.7</c:v>
                </c:pt>
                <c:pt idx="3">
                  <c:v>1944.7</c:v>
                </c:pt>
                <c:pt idx="4">
                  <c:v>1971.8</c:v>
                </c:pt>
                <c:pt idx="5">
                  <c:v>1970.9</c:v>
                </c:pt>
                <c:pt idx="6">
                  <c:v>1988.2</c:v>
                </c:pt>
                <c:pt idx="7">
                  <c:v>2004.5</c:v>
                </c:pt>
                <c:pt idx="8">
                  <c:v>1978.6</c:v>
                </c:pt>
                <c:pt idx="9">
                  <c:v>1984.6</c:v>
                </c:pt>
                <c:pt idx="10">
                  <c:v>2018</c:v>
                </c:pt>
                <c:pt idx="11">
                  <c:v>1996.2</c:v>
                </c:pt>
                <c:pt idx="12">
                  <c:v>1983.1</c:v>
                </c:pt>
                <c:pt idx="13">
                  <c:v>1939.9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3-46D2-BFE9-519638B7C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1148928"/>
        <c:axId val="481154368"/>
      </c:barChart>
      <c:lineChart>
        <c:grouping val="standard"/>
        <c:varyColors val="0"/>
        <c:ser>
          <c:idx val="0"/>
          <c:order val="0"/>
          <c:tx>
            <c:strRef>
              <c:f>'რეალური სექტორი'!$B$54</c:f>
              <c:strCache>
                <c:ptCount val="1"/>
                <c:pt idx="0">
                  <c:v>უმუშევრობის დონე (%)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dLbls>
            <c:dLbl>
              <c:idx val="4"/>
              <c:layout>
                <c:manualLayout>
                  <c:x val="1.6150743665442476E-3"/>
                  <c:y val="2.7972027972027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73-46D2-BFE9-519638B7C2AC}"/>
                </c:ext>
              </c:extLst>
            </c:dLbl>
            <c:dLbl>
              <c:idx val="7"/>
              <c:layout>
                <c:manualLayout>
                  <c:x val="-5.9218709340374284E-17"/>
                  <c:y val="2.2377622377622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73-46D2-BFE9-519638B7C2AC}"/>
                </c:ext>
              </c:extLst>
            </c:dLbl>
            <c:dLbl>
              <c:idx val="8"/>
              <c:layout>
                <c:manualLayout>
                  <c:x val="-4.84522309963292E-3"/>
                  <c:y val="3.916083916083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73-46D2-BFE9-519638B7C2AC}"/>
                </c:ext>
              </c:extLst>
            </c:dLbl>
            <c:dLbl>
              <c:idx val="10"/>
              <c:layout>
                <c:manualLayout>
                  <c:x val="-1.6150743665443068E-3"/>
                  <c:y val="2.5174825174825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E73-46D2-BFE9-519638B7C2AC}"/>
                </c:ext>
              </c:extLst>
            </c:dLbl>
            <c:dLbl>
              <c:idx val="11"/>
              <c:layout>
                <c:manualLayout>
                  <c:x val="3.2301487330886136E-3"/>
                  <c:y val="-1.3986013986013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73-46D2-BFE9-519638B7C2AC}"/>
                </c:ext>
              </c:extLst>
            </c:dLbl>
            <c:dLbl>
              <c:idx val="13"/>
              <c:layout>
                <c:manualLayout>
                  <c:x val="-3.5531636063974865E-2"/>
                  <c:y val="3.6363636363636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49-487E-98A9-B6FA2B942C21}"/>
                </c:ext>
              </c:extLst>
            </c:dLbl>
            <c:dLbl>
              <c:idx val="14"/>
              <c:layout>
                <c:manualLayout>
                  <c:x val="-2.4226115498164603E-2"/>
                  <c:y val="-3.076923076923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9-487E-98A9-B6FA2B942C21}"/>
                </c:ext>
              </c:extLst>
            </c:dLbl>
            <c:dLbl>
              <c:idx val="15"/>
              <c:layout>
                <c:manualLayout>
                  <c:x val="-2.5841189864708909E-2"/>
                  <c:y val="-3.9160839160839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DE-4F51-94E0-E5BD354971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'რეალური სექტორი'!$A$55:$A$68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'რეალური სექტორი'!$B$55:$B$68</c:f>
              <c:numCache>
                <c:formatCode>0.0</c:formatCode>
                <c:ptCount val="14"/>
                <c:pt idx="0">
                  <c:v>15.115242824447577</c:v>
                </c:pt>
                <c:pt idx="1">
                  <c:v>15.371587503452306</c:v>
                </c:pt>
                <c:pt idx="2">
                  <c:v>17.362325265584598</c:v>
                </c:pt>
                <c:pt idx="3">
                  <c:v>17.865471085616122</c:v>
                </c:pt>
                <c:pt idx="4">
                  <c:v>18.296265718784468</c:v>
                </c:pt>
                <c:pt idx="5">
                  <c:v>17.405866841210649</c:v>
                </c:pt>
                <c:pt idx="6">
                  <c:v>17.340680702813426</c:v>
                </c:pt>
                <c:pt idx="7">
                  <c:v>17.215033145484458</c:v>
                </c:pt>
                <c:pt idx="8">
                  <c:v>16.942982182193088</c:v>
                </c:pt>
                <c:pt idx="9">
                  <c:v>14.621597730233146</c:v>
                </c:pt>
                <c:pt idx="10">
                  <c:v>14.08115650136012</c:v>
                </c:pt>
                <c:pt idx="11">
                  <c:v>13.9730583386975</c:v>
                </c:pt>
                <c:pt idx="12">
                  <c:v>13.938857151214307</c:v>
                </c:pt>
                <c:pt idx="13">
                  <c:v>12.7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0E73-46D2-BFE9-519638B7C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991376"/>
        <c:axId val="481154912"/>
      </c:lineChart>
      <c:catAx>
        <c:axId val="48114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1154368"/>
        <c:crosses val="autoZero"/>
        <c:auto val="1"/>
        <c:lblAlgn val="ctr"/>
        <c:lblOffset val="100"/>
        <c:noMultiLvlLbl val="0"/>
      </c:catAx>
      <c:valAx>
        <c:axId val="4811543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ka-GE" sz="1200"/>
                  <a:t>სამუშაო</a:t>
                </a:r>
                <a:r>
                  <a:rPr lang="ka-GE" sz="1200" baseline="0"/>
                  <a:t>   ძალა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0753708057668579E-3"/>
              <c:y val="0.34244457904300424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481148928"/>
        <c:crosses val="autoZero"/>
        <c:crossBetween val="between"/>
      </c:valAx>
      <c:valAx>
        <c:axId val="48115491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ka-GE" sz="1200"/>
                  <a:t>%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0.9664064574480099"/>
              <c:y val="0.4215146743020758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486991376"/>
        <c:crosses val="max"/>
        <c:crossBetween val="between"/>
      </c:valAx>
      <c:catAx>
        <c:axId val="48699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115491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/>
              <a:t>ინფლაცია</a:t>
            </a:r>
            <a:endParaRPr lang="en-US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2697655154136017E-2"/>
          <c:y val="3.4506674132401945E-2"/>
          <c:w val="0.93740380869809969"/>
          <c:h val="0.78569285482146844"/>
        </c:manualLayout>
      </c:layout>
      <c:lineChart>
        <c:grouping val="standard"/>
        <c:varyColors val="0"/>
        <c:ser>
          <c:idx val="0"/>
          <c:order val="0"/>
          <c:tx>
            <c:strRef>
              <c:f>'მონეტარული სექტორი'!$B$5</c:f>
              <c:strCache>
                <c:ptCount val="1"/>
                <c:pt idx="0">
                  <c:v>ინფლაცია (ცვლილება წინა წლის შესაბმის თვესთნ)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multiLvlStrRef>
              <c:f>'მონეტარული სექტორი'!$CU$3:$GY$4</c:f>
              <c:multiLvlStrCache>
                <c:ptCount val="109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 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  <c:pt idx="72">
                    <c:v>2016</c:v>
                  </c:pt>
                  <c:pt idx="84">
                    <c:v>2017</c:v>
                  </c:pt>
                  <c:pt idx="96">
                    <c:v>2018</c:v>
                  </c:pt>
                  <c:pt idx="108">
                    <c:v>2019</c:v>
                  </c:pt>
                </c:lvl>
              </c:multiLvlStrCache>
            </c:multiLvlStrRef>
          </c:cat>
          <c:val>
            <c:numRef>
              <c:f>'მონეტარული სექტორი'!$CU$5:$GY$5</c:f>
              <c:numCache>
                <c:formatCode>0.0</c:formatCode>
                <c:ptCount val="109"/>
                <c:pt idx="0">
                  <c:v>2.6929647784634199</c:v>
                </c:pt>
                <c:pt idx="1">
                  <c:v>5.633027689157899</c:v>
                </c:pt>
                <c:pt idx="2">
                  <c:v>5.8576616194805098</c:v>
                </c:pt>
                <c:pt idx="3">
                  <c:v>5.6119697075994281</c:v>
                </c:pt>
                <c:pt idx="4">
                  <c:v>4.0063759657701752</c:v>
                </c:pt>
                <c:pt idx="5">
                  <c:v>3.6891032570205908</c:v>
                </c:pt>
                <c:pt idx="6">
                  <c:v>7.0478406407450649</c:v>
                </c:pt>
                <c:pt idx="7">
                  <c:v>9.5119464296457181</c:v>
                </c:pt>
                <c:pt idx="8">
                  <c:v>9.794279919716061</c:v>
                </c:pt>
                <c:pt idx="9">
                  <c:v>9.5760695096937383</c:v>
                </c:pt>
                <c:pt idx="10">
                  <c:v>10.542346913366856</c:v>
                </c:pt>
                <c:pt idx="11">
                  <c:v>11.241335105181463</c:v>
                </c:pt>
                <c:pt idx="12">
                  <c:v>12.260409973616987</c:v>
                </c:pt>
                <c:pt idx="13">
                  <c:v>13.747354834836642</c:v>
                </c:pt>
                <c:pt idx="14">
                  <c:v>13.935811294600157</c:v>
                </c:pt>
                <c:pt idx="15">
                  <c:v>13.499085003921437</c:v>
                </c:pt>
                <c:pt idx="16">
                  <c:v>14.331581392148095</c:v>
                </c:pt>
                <c:pt idx="17">
                  <c:v>10.03381992614834</c:v>
                </c:pt>
                <c:pt idx="18">
                  <c:v>8.4990753806217612</c:v>
                </c:pt>
                <c:pt idx="19">
                  <c:v>7.1544176061932632</c:v>
                </c:pt>
                <c:pt idx="20">
                  <c:v>4.5617999633842601</c:v>
                </c:pt>
                <c:pt idx="21">
                  <c:v>2.3181610032644073</c:v>
                </c:pt>
                <c:pt idx="22">
                  <c:v>1.9171384371780391</c:v>
                </c:pt>
                <c:pt idx="23">
                  <c:v>2.0411002163065177</c:v>
                </c:pt>
                <c:pt idx="24">
                  <c:v>0.47849486330240154</c:v>
                </c:pt>
                <c:pt idx="25">
                  <c:v>-2.0545221162708742</c:v>
                </c:pt>
                <c:pt idx="26">
                  <c:v>-2.2108839262372442</c:v>
                </c:pt>
                <c:pt idx="27">
                  <c:v>-2.1049166957207035</c:v>
                </c:pt>
                <c:pt idx="28">
                  <c:v>-3.3003480353339398</c:v>
                </c:pt>
                <c:pt idx="29">
                  <c:v>-0.18007704893182108</c:v>
                </c:pt>
                <c:pt idx="30">
                  <c:v>0.56478411935722761</c:v>
                </c:pt>
                <c:pt idx="31">
                  <c:v>-0.35919752709099839</c:v>
                </c:pt>
                <c:pt idx="32">
                  <c:v>-0.12093059720506005</c:v>
                </c:pt>
                <c:pt idx="33">
                  <c:v>7.8256374688393748E-2</c:v>
                </c:pt>
                <c:pt idx="34">
                  <c:v>-0.48721919078060694</c:v>
                </c:pt>
                <c:pt idx="35">
                  <c:v>-1.373378412690613</c:v>
                </c:pt>
                <c:pt idx="36">
                  <c:v>-1.5999243917587052</c:v>
                </c:pt>
                <c:pt idx="37">
                  <c:v>-2.1170547901708261</c:v>
                </c:pt>
                <c:pt idx="38">
                  <c:v>-2.0694268878973787</c:v>
                </c:pt>
                <c:pt idx="39">
                  <c:v>-1.6780592293257541</c:v>
                </c:pt>
                <c:pt idx="40">
                  <c:v>-0.11203944203319338</c:v>
                </c:pt>
                <c:pt idx="41">
                  <c:v>0.24147411140931752</c:v>
                </c:pt>
                <c:pt idx="42">
                  <c:v>-0.21234661837186763</c:v>
                </c:pt>
                <c:pt idx="43">
                  <c:v>-0.3527746371658651</c:v>
                </c:pt>
                <c:pt idx="44">
                  <c:v>-1.2941046416781035</c:v>
                </c:pt>
                <c:pt idx="45">
                  <c:v>0.17280089126816733</c:v>
                </c:pt>
                <c:pt idx="46">
                  <c:v>0.6071228166213416</c:v>
                </c:pt>
                <c:pt idx="47">
                  <c:v>2.3722398220279644</c:v>
                </c:pt>
                <c:pt idx="48">
                  <c:v>2.9196975369503093</c:v>
                </c:pt>
                <c:pt idx="49">
                  <c:v>3.4608246368719335</c:v>
                </c:pt>
                <c:pt idx="50">
                  <c:v>3.4918737092988206</c:v>
                </c:pt>
                <c:pt idx="51">
                  <c:v>3.4290892638108916</c:v>
                </c:pt>
                <c:pt idx="52">
                  <c:v>2.4048641231323442</c:v>
                </c:pt>
                <c:pt idx="53">
                  <c:v>2.0417411905139682</c:v>
                </c:pt>
                <c:pt idx="54">
                  <c:v>2.849911207100253</c:v>
                </c:pt>
                <c:pt idx="55">
                  <c:v>3.3765955221449984</c:v>
                </c:pt>
                <c:pt idx="56">
                  <c:v>4.7518381439302315</c:v>
                </c:pt>
                <c:pt idx="57">
                  <c:v>3.4413754797999241</c:v>
                </c:pt>
                <c:pt idx="58">
                  <c:v>2.7644581172518334</c:v>
                </c:pt>
                <c:pt idx="59">
                  <c:v>1.9516299844184459</c:v>
                </c:pt>
                <c:pt idx="60">
                  <c:v>1.3938027675444387</c:v>
                </c:pt>
                <c:pt idx="61">
                  <c:v>1.2544648511716048</c:v>
                </c:pt>
                <c:pt idx="62">
                  <c:v>2.5611396296457514</c:v>
                </c:pt>
                <c:pt idx="63">
                  <c:v>2.5165057877554915</c:v>
                </c:pt>
                <c:pt idx="64">
                  <c:v>3.459463377289353</c:v>
                </c:pt>
                <c:pt idx="65">
                  <c:v>4.4738931431770084</c:v>
                </c:pt>
                <c:pt idx="66">
                  <c:v>4.8545118214606617</c:v>
                </c:pt>
                <c:pt idx="67">
                  <c:v>5.3720324447218673</c:v>
                </c:pt>
                <c:pt idx="68">
                  <c:v>5.2168369653675626</c:v>
                </c:pt>
                <c:pt idx="69">
                  <c:v>5.7949788153554067</c:v>
                </c:pt>
                <c:pt idx="70">
                  <c:v>6.2537873759253415</c:v>
                </c:pt>
                <c:pt idx="71">
                  <c:v>4.8794447893378816</c:v>
                </c:pt>
                <c:pt idx="72">
                  <c:v>5.5706848827146587</c:v>
                </c:pt>
                <c:pt idx="73">
                  <c:v>5.5745331758702434</c:v>
                </c:pt>
                <c:pt idx="74">
                  <c:v>4.0614685830678638</c:v>
                </c:pt>
                <c:pt idx="75">
                  <c:v>3.1586907624292309</c:v>
                </c:pt>
                <c:pt idx="76">
                  <c:v>2.0727902278492962</c:v>
                </c:pt>
                <c:pt idx="77">
                  <c:v>1.141755998136901</c:v>
                </c:pt>
                <c:pt idx="78">
                  <c:v>1.5126659344438309</c:v>
                </c:pt>
                <c:pt idx="79">
                  <c:v>0.92168660570730765</c:v>
                </c:pt>
                <c:pt idx="80">
                  <c:v>0.11584806715063678</c:v>
                </c:pt>
                <c:pt idx="81">
                  <c:v>-0.15173756561796381</c:v>
                </c:pt>
                <c:pt idx="82">
                  <c:v>0.15384026960293795</c:v>
                </c:pt>
                <c:pt idx="83">
                  <c:v>1.831975269146497</c:v>
                </c:pt>
                <c:pt idx="84">
                  <c:v>3.9</c:v>
                </c:pt>
                <c:pt idx="85">
                  <c:v>5.5</c:v>
                </c:pt>
                <c:pt idx="86">
                  <c:v>5.4</c:v>
                </c:pt>
                <c:pt idx="87">
                  <c:v>6.1146321583155583</c:v>
                </c:pt>
                <c:pt idx="88">
                  <c:v>6.5558004442312949</c:v>
                </c:pt>
                <c:pt idx="89">
                  <c:v>7.1</c:v>
                </c:pt>
                <c:pt idx="90">
                  <c:v>6</c:v>
                </c:pt>
                <c:pt idx="91">
                  <c:v>5.7</c:v>
                </c:pt>
                <c:pt idx="92">
                  <c:v>6.2</c:v>
                </c:pt>
                <c:pt idx="93">
                  <c:v>6.4</c:v>
                </c:pt>
                <c:pt idx="94">
                  <c:v>6.9305090571177601</c:v>
                </c:pt>
                <c:pt idx="95">
                  <c:v>6.7163495824803903</c:v>
                </c:pt>
                <c:pt idx="96">
                  <c:v>4.3213851152018634</c:v>
                </c:pt>
                <c:pt idx="97">
                  <c:v>2.7</c:v>
                </c:pt>
                <c:pt idx="98">
                  <c:v>2.8268032860882926</c:v>
                </c:pt>
                <c:pt idx="99">
                  <c:v>2.5</c:v>
                </c:pt>
                <c:pt idx="100">
                  <c:v>2.5</c:v>
                </c:pt>
                <c:pt idx="101">
                  <c:v>2.1990279530190691</c:v>
                </c:pt>
                <c:pt idx="102">
                  <c:v>2.8381526274750399</c:v>
                </c:pt>
                <c:pt idx="103">
                  <c:v>3.1444242209147717</c:v>
                </c:pt>
                <c:pt idx="104">
                  <c:v>2.7440390041963525</c:v>
                </c:pt>
                <c:pt idx="105">
                  <c:v>2.2999999999999998</c:v>
                </c:pt>
                <c:pt idx="106">
                  <c:v>1.8867939502595732</c:v>
                </c:pt>
                <c:pt idx="107">
                  <c:v>1.5150656465476402</c:v>
                </c:pt>
                <c:pt idx="108">
                  <c:v>2.1886470096782915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2-433D-92C0-A3E58772CE6C}"/>
            </c:ext>
          </c:extLst>
        </c:ser>
        <c:ser>
          <c:idx val="1"/>
          <c:order val="1"/>
          <c:tx>
            <c:strRef>
              <c:f>'მონეტარული სექტორი'!$B$6</c:f>
              <c:strCache>
                <c:ptCount val="1"/>
                <c:pt idx="0">
                  <c:v>ინფლაცია (12 თვის საშუალო 12 თვის საშუალოსთნ)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'მონეტარული სექტორი'!$CU$3:$GY$4</c:f>
              <c:multiLvlStrCache>
                <c:ptCount val="109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 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  <c:pt idx="72">
                    <c:v>2016</c:v>
                  </c:pt>
                  <c:pt idx="84">
                    <c:v>2017</c:v>
                  </c:pt>
                  <c:pt idx="96">
                    <c:v>2018</c:v>
                  </c:pt>
                  <c:pt idx="108">
                    <c:v>2019</c:v>
                  </c:pt>
                </c:lvl>
              </c:multiLvlStrCache>
            </c:multiLvlStrRef>
          </c:cat>
          <c:val>
            <c:numRef>
              <c:f>'მონეტარული სექტორი'!$CU$6:$GY$6</c:f>
              <c:numCache>
                <c:formatCode>0.0</c:formatCode>
                <c:ptCount val="109"/>
                <c:pt idx="0">
                  <c:v>1.5887501975675491</c:v>
                </c:pt>
                <c:pt idx="1">
                  <c:v>1.8858027718183337</c:v>
                </c:pt>
                <c:pt idx="2">
                  <c:v>2.2422270067493884</c:v>
                </c:pt>
                <c:pt idx="3">
                  <c:v>2.5612389356663101</c:v>
                </c:pt>
                <c:pt idx="4">
                  <c:v>2.7094624122850064</c:v>
                </c:pt>
                <c:pt idx="5">
                  <c:v>2.8217800618265159</c:v>
                </c:pt>
                <c:pt idx="6">
                  <c:v>3.3834210791600725</c:v>
                </c:pt>
                <c:pt idx="7">
                  <c:v>4.4299825062545324</c:v>
                </c:pt>
                <c:pt idx="8">
                  <c:v>5.2131097047331849</c:v>
                </c:pt>
                <c:pt idx="9">
                  <c:v>5.7528405213984115</c:v>
                </c:pt>
                <c:pt idx="10">
                  <c:v>6.4165879747775136</c:v>
                </c:pt>
                <c:pt idx="11">
                  <c:v>7.1110512994567756</c:v>
                </c:pt>
                <c:pt idx="12">
                  <c:v>7.9231048656678098</c:v>
                </c:pt>
                <c:pt idx="13">
                  <c:v>8.6166732624216991</c:v>
                </c:pt>
                <c:pt idx="14">
                  <c:v>9.2998890829063612</c:v>
                </c:pt>
                <c:pt idx="15">
                  <c:v>9.9614682836966182</c:v>
                </c:pt>
                <c:pt idx="16">
                  <c:v>10.82395455564253</c:v>
                </c:pt>
                <c:pt idx="17">
                  <c:v>11.341190919588868</c:v>
                </c:pt>
                <c:pt idx="18">
                  <c:v>11.439641249201671</c:v>
                </c:pt>
                <c:pt idx="19">
                  <c:v>11.223587615674944</c:v>
                </c:pt>
                <c:pt idx="20">
                  <c:v>10.754433119054681</c:v>
                </c:pt>
                <c:pt idx="21">
                  <c:v>10.102102623071119</c:v>
                </c:pt>
                <c:pt idx="22">
                  <c:v>9.3399608369084177</c:v>
                </c:pt>
                <c:pt idx="23">
                  <c:v>8.5433314565775902</c:v>
                </c:pt>
                <c:pt idx="24">
                  <c:v>7.5266612782171904</c:v>
                </c:pt>
                <c:pt idx="25">
                  <c:v>6.1589152509855296</c:v>
                </c:pt>
                <c:pt idx="26">
                  <c:v>4.7934288653394646</c:v>
                </c:pt>
                <c:pt idx="27">
                  <c:v>3.4999480359256125</c:v>
                </c:pt>
                <c:pt idx="28">
                  <c:v>2.0656400493586915</c:v>
                </c:pt>
                <c:pt idx="29">
                  <c:v>1.2694398241238645</c:v>
                </c:pt>
                <c:pt idx="30">
                  <c:v>0.66507751110603408</c:v>
                </c:pt>
                <c:pt idx="31">
                  <c:v>8.139906919082307E-2</c:v>
                </c:pt>
                <c:pt idx="32">
                  <c:v>-0.2894060675505159</c:v>
                </c:pt>
                <c:pt idx="33">
                  <c:v>-0.46900994531077345</c:v>
                </c:pt>
                <c:pt idx="34">
                  <c:v>-0.66429481544659552</c:v>
                </c:pt>
                <c:pt idx="35">
                  <c:v>-0.94366601018002427</c:v>
                </c:pt>
                <c:pt idx="36">
                  <c:v>-1.1166734399326828</c:v>
                </c:pt>
                <c:pt idx="37">
                  <c:v>-1.1202672031987078</c:v>
                </c:pt>
                <c:pt idx="38">
                  <c:v>-1.1063376618785838</c:v>
                </c:pt>
                <c:pt idx="39">
                  <c:v>-1.0686881136337831</c:v>
                </c:pt>
                <c:pt idx="40">
                  <c:v>-0.79610297938479846</c:v>
                </c:pt>
                <c:pt idx="41">
                  <c:v>-0.76132352391736902</c:v>
                </c:pt>
                <c:pt idx="42">
                  <c:v>-0.82439435275338724</c:v>
                </c:pt>
                <c:pt idx="43">
                  <c:v>-0.82400484045049893</c:v>
                </c:pt>
                <c:pt idx="44">
                  <c:v>-0.9211844373839142</c:v>
                </c:pt>
                <c:pt idx="45">
                  <c:v>-0.9132906122584501</c:v>
                </c:pt>
                <c:pt idx="46">
                  <c:v>-0.82272744555584154</c:v>
                </c:pt>
                <c:pt idx="47">
                  <c:v>-0.51204339579845737</c:v>
                </c:pt>
                <c:pt idx="48">
                  <c:v>-0.13497520404833097</c:v>
                </c:pt>
                <c:pt idx="49">
                  <c:v>0.33156522841710512</c:v>
                </c:pt>
                <c:pt idx="50">
                  <c:v>0.79758010116988487</c:v>
                </c:pt>
                <c:pt idx="51">
                  <c:v>1.2273505724947427</c:v>
                </c:pt>
                <c:pt idx="52">
                  <c:v>1.4390886546807167</c:v>
                </c:pt>
                <c:pt idx="53">
                  <c:v>1.5892733976164379</c:v>
                </c:pt>
                <c:pt idx="54">
                  <c:v>1.8420713993126441</c:v>
                </c:pt>
                <c:pt idx="55">
                  <c:v>2.150249312100371</c:v>
                </c:pt>
                <c:pt idx="56">
                  <c:v>2.6525406658345076</c:v>
                </c:pt>
                <c:pt idx="57">
                  <c:v>2.9258157659426161</c:v>
                </c:pt>
                <c:pt idx="58">
                  <c:v>3.1060907296008224</c:v>
                </c:pt>
                <c:pt idx="59">
                  <c:v>3.0688162731564432</c:v>
                </c:pt>
                <c:pt idx="60">
                  <c:v>2.9377673533581969</c:v>
                </c:pt>
                <c:pt idx="61">
                  <c:v>2.751971613258192</c:v>
                </c:pt>
                <c:pt idx="62">
                  <c:v>2.6747365532776399</c:v>
                </c:pt>
                <c:pt idx="63">
                  <c:v>2.599045298985132</c:v>
                </c:pt>
                <c:pt idx="64">
                  <c:v>2.6881727044997064</c:v>
                </c:pt>
                <c:pt idx="65">
                  <c:v>2.8912186219373979</c:v>
                </c:pt>
                <c:pt idx="66">
                  <c:v>3.0580360032147524</c:v>
                </c:pt>
                <c:pt idx="67">
                  <c:v>3.2254348850118362</c:v>
                </c:pt>
                <c:pt idx="68">
                  <c:v>3.2703889400731185</c:v>
                </c:pt>
                <c:pt idx="69">
                  <c:v>3.4688915252449846</c:v>
                </c:pt>
                <c:pt idx="70">
                  <c:v>3.7598177329697648</c:v>
                </c:pt>
                <c:pt idx="71">
                  <c:v>4.0035782069509906</c:v>
                </c:pt>
                <c:pt idx="72">
                  <c:v>4.3529211918054784</c:v>
                </c:pt>
                <c:pt idx="73">
                  <c:v>4.7125662147594198</c:v>
                </c:pt>
                <c:pt idx="74">
                  <c:v>4.835764329065114</c:v>
                </c:pt>
                <c:pt idx="75">
                  <c:v>4.8856320278386249</c:v>
                </c:pt>
                <c:pt idx="76">
                  <c:v>4.7629738351630238</c:v>
                </c:pt>
                <c:pt idx="77">
                  <c:v>4.4779519249536861</c:v>
                </c:pt>
                <c:pt idx="78">
                  <c:v>4.1963178292989198</c:v>
                </c:pt>
                <c:pt idx="79">
                  <c:v>3.8223036839822839</c:v>
                </c:pt>
                <c:pt idx="80">
                  <c:v>3.3908952728926636</c:v>
                </c:pt>
                <c:pt idx="81">
                  <c:v>2.8906444050213764</c:v>
                </c:pt>
                <c:pt idx="82">
                  <c:v>2.3839840377977168</c:v>
                </c:pt>
                <c:pt idx="83">
                  <c:v>2.134927139391209</c:v>
                </c:pt>
                <c:pt idx="84">
                  <c:v>2</c:v>
                </c:pt>
                <c:pt idx="85">
                  <c:v>2</c:v>
                </c:pt>
                <c:pt idx="86">
                  <c:v>2.1</c:v>
                </c:pt>
                <c:pt idx="87">
                  <c:v>2.3847844304894465</c:v>
                </c:pt>
                <c:pt idx="88">
                  <c:v>2.757773177931</c:v>
                </c:pt>
                <c:pt idx="89">
                  <c:v>3.2473393507149524</c:v>
                </c:pt>
                <c:pt idx="90">
                  <c:v>3.6</c:v>
                </c:pt>
                <c:pt idx="91">
                  <c:v>4</c:v>
                </c:pt>
                <c:pt idx="92">
                  <c:v>4.5</c:v>
                </c:pt>
                <c:pt idx="93">
                  <c:v>5.0999999999999996</c:v>
                </c:pt>
                <c:pt idx="94">
                  <c:v>5.6273428851866925</c:v>
                </c:pt>
                <c:pt idx="95">
                  <c:v>6.0353172527211711</c:v>
                </c:pt>
                <c:pt idx="96">
                  <c:v>6.0670394572079687</c:v>
                </c:pt>
                <c:pt idx="97">
                  <c:v>5.8</c:v>
                </c:pt>
                <c:pt idx="98">
                  <c:v>5.5964071122286896</c:v>
                </c:pt>
                <c:pt idx="99">
                  <c:v>5.3</c:v>
                </c:pt>
                <c:pt idx="100">
                  <c:v>4.9000000000000004</c:v>
                </c:pt>
                <c:pt idx="101">
                  <c:v>4.5308626604692535</c:v>
                </c:pt>
                <c:pt idx="102">
                  <c:v>4.2746587218263983</c:v>
                </c:pt>
                <c:pt idx="103">
                  <c:v>4.0633202712375009</c:v>
                </c:pt>
                <c:pt idx="104">
                  <c:v>3.7848984832148176</c:v>
                </c:pt>
                <c:pt idx="105">
                  <c:v>3.4</c:v>
                </c:pt>
                <c:pt idx="106">
                  <c:v>3.038946963468419</c:v>
                </c:pt>
                <c:pt idx="107">
                  <c:v>2.6152447139766508</c:v>
                </c:pt>
                <c:pt idx="108">
                  <c:v>2.4389795392150972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2-433D-92C0-A3E58772C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995184"/>
        <c:axId val="486994096"/>
      </c:lineChart>
      <c:catAx>
        <c:axId val="48699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 baseline="0"/>
            </a:pPr>
            <a:endParaRPr lang="en-US"/>
          </a:p>
        </c:txPr>
        <c:crossAx val="486994096"/>
        <c:crosses val="autoZero"/>
        <c:auto val="1"/>
        <c:lblAlgn val="ctr"/>
        <c:lblOffset val="100"/>
        <c:noMultiLvlLbl val="0"/>
      </c:catAx>
      <c:valAx>
        <c:axId val="48699409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4869951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/>
              <a:t>გაცვლითი კურსი</a:t>
            </a:r>
            <a:endParaRPr lang="en-US"/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'მონეტარული სექტორი'!$B$33</c:f>
              <c:strCache>
                <c:ptCount val="1"/>
                <c:pt idx="0">
                  <c:v>ლარი/დოლარი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multiLvlStrRef>
              <c:f>'მონეტარული სექტორი'!$CI$31:$HA$32</c:f>
              <c:multiLvlStrCache>
                <c:ptCount val="123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  <c:pt idx="24">
                    <c:v>2011</c:v>
                  </c:pt>
                  <c:pt idx="36">
                    <c:v>2012</c:v>
                  </c:pt>
                  <c:pt idx="48">
                    <c:v>2013</c:v>
                  </c:pt>
                  <c:pt idx="60">
                    <c:v>2014</c:v>
                  </c:pt>
                  <c:pt idx="73">
                    <c:v>2015</c:v>
                  </c:pt>
                  <c:pt idx="85">
                    <c:v>2016</c:v>
                  </c:pt>
                  <c:pt idx="96">
                    <c:v>2017</c:v>
                  </c:pt>
                  <c:pt idx="108">
                    <c:v>2018</c:v>
                  </c:pt>
                  <c:pt idx="120">
                    <c:v>2019</c:v>
                  </c:pt>
                </c:lvl>
              </c:multiLvlStrCache>
            </c:multiLvlStrRef>
          </c:cat>
          <c:val>
            <c:numRef>
              <c:f>'მონეტარული სექტორი'!$CI$33:$HA$33</c:f>
              <c:numCache>
                <c:formatCode>0.00</c:formatCode>
                <c:ptCount val="123"/>
                <c:pt idx="0">
                  <c:v>1.6677</c:v>
                </c:pt>
                <c:pt idx="1">
                  <c:v>1.6738999999999999</c:v>
                </c:pt>
                <c:pt idx="2">
                  <c:v>1.6729000000000001</c:v>
                </c:pt>
                <c:pt idx="3">
                  <c:v>1.665</c:v>
                </c:pt>
                <c:pt idx="4">
                  <c:v>1.6489</c:v>
                </c:pt>
                <c:pt idx="5">
                  <c:v>1.6539999999999999</c:v>
                </c:pt>
                <c:pt idx="6">
                  <c:v>1.6667000000000001</c:v>
                </c:pt>
                <c:pt idx="7">
                  <c:v>1.6773</c:v>
                </c:pt>
                <c:pt idx="8">
                  <c:v>1.6827000000000001</c:v>
                </c:pt>
                <c:pt idx="9">
                  <c:v>1.6766000000000001</c:v>
                </c:pt>
                <c:pt idx="10">
                  <c:v>1.681</c:v>
                </c:pt>
                <c:pt idx="11">
                  <c:v>1.6791</c:v>
                </c:pt>
                <c:pt idx="12">
                  <c:v>1.7097</c:v>
                </c:pt>
                <c:pt idx="13">
                  <c:v>1.7255</c:v>
                </c:pt>
                <c:pt idx="14">
                  <c:v>1.7287999999999999</c:v>
                </c:pt>
                <c:pt idx="15">
                  <c:v>1.7517</c:v>
                </c:pt>
                <c:pt idx="16">
                  <c:v>1.78</c:v>
                </c:pt>
                <c:pt idx="17">
                  <c:v>1.8579000000000001</c:v>
                </c:pt>
                <c:pt idx="18">
                  <c:v>1.8429</c:v>
                </c:pt>
                <c:pt idx="19">
                  <c:v>1.8399000000000001</c:v>
                </c:pt>
                <c:pt idx="20">
                  <c:v>1.8325</c:v>
                </c:pt>
                <c:pt idx="21">
                  <c:v>1.7935000000000001</c:v>
                </c:pt>
                <c:pt idx="22">
                  <c:v>1.7625</c:v>
                </c:pt>
                <c:pt idx="23">
                  <c:v>1.7632000000000001</c:v>
                </c:pt>
                <c:pt idx="24">
                  <c:v>1.7959000000000001</c:v>
                </c:pt>
                <c:pt idx="25">
                  <c:v>1.776</c:v>
                </c:pt>
                <c:pt idx="26">
                  <c:v>1.7121774193548389</c:v>
                </c:pt>
                <c:pt idx="27">
                  <c:v>1.6651500000000001</c:v>
                </c:pt>
                <c:pt idx="28">
                  <c:v>1.6759451612903229</c:v>
                </c:pt>
                <c:pt idx="29">
                  <c:v>1.6548066666666665</c:v>
                </c:pt>
                <c:pt idx="30">
                  <c:v>1.66576129032258</c:v>
                </c:pt>
                <c:pt idx="31">
                  <c:v>1.6507645161290319</c:v>
                </c:pt>
                <c:pt idx="32">
                  <c:v>1.6619199999999996</c:v>
                </c:pt>
                <c:pt idx="33">
                  <c:v>1.6604451612903224</c:v>
                </c:pt>
                <c:pt idx="34">
                  <c:v>1.6586633333333327</c:v>
                </c:pt>
                <c:pt idx="35">
                  <c:v>1.6603032258064514</c:v>
                </c:pt>
                <c:pt idx="36">
                  <c:v>1.6692903225806448</c:v>
                </c:pt>
                <c:pt idx="37">
                  <c:v>1.6581931034482758</c:v>
                </c:pt>
                <c:pt idx="38">
                  <c:v>1.6534354838709675</c:v>
                </c:pt>
                <c:pt idx="39">
                  <c:v>1.6365499999999999</c:v>
                </c:pt>
                <c:pt idx="40">
                  <c:v>1.6265193548387091</c:v>
                </c:pt>
                <c:pt idx="41">
                  <c:v>1.6350666666666667</c:v>
                </c:pt>
                <c:pt idx="42">
                  <c:v>1.6522838709677421</c:v>
                </c:pt>
                <c:pt idx="43">
                  <c:v>1.6475677419354835</c:v>
                </c:pt>
                <c:pt idx="44">
                  <c:v>1.6539066666666669</c:v>
                </c:pt>
                <c:pt idx="45">
                  <c:v>1.6598612903225802</c:v>
                </c:pt>
                <c:pt idx="46">
                  <c:v>1.6624266666666669</c:v>
                </c:pt>
                <c:pt idx="47">
                  <c:v>1.6599354838709677</c:v>
                </c:pt>
                <c:pt idx="48">
                  <c:v>1.6587451612903226</c:v>
                </c:pt>
                <c:pt idx="49">
                  <c:v>1.6567035714285716</c:v>
                </c:pt>
                <c:pt idx="50">
                  <c:v>1.6587741935483875</c:v>
                </c:pt>
                <c:pt idx="51">
                  <c:v>1.6536233333333337</c:v>
                </c:pt>
                <c:pt idx="52">
                  <c:v>1.6415709677419352</c:v>
                </c:pt>
                <c:pt idx="53">
                  <c:v>1.6558833333333332</c:v>
                </c:pt>
                <c:pt idx="54">
                  <c:v>1.6549290322580648</c:v>
                </c:pt>
                <c:pt idx="55">
                  <c:v>1.66156129032258</c:v>
                </c:pt>
                <c:pt idx="56">
                  <c:v>1.6618900000000003</c:v>
                </c:pt>
                <c:pt idx="57">
                  <c:v>1.6652258064516123</c:v>
                </c:pt>
                <c:pt idx="58">
                  <c:v>1.6783966666666668</c:v>
                </c:pt>
                <c:pt idx="59">
                  <c:v>1.7129387096774193</c:v>
                </c:pt>
                <c:pt idx="60">
                  <c:v>1.7591161290322583</c:v>
                </c:pt>
                <c:pt idx="61">
                  <c:v>1.7479571428571428</c:v>
                </c:pt>
                <c:pt idx="62">
                  <c:v>1.741087096774194</c:v>
                </c:pt>
                <c:pt idx="63">
                  <c:v>1.7546433333333329</c:v>
                </c:pt>
                <c:pt idx="64">
                  <c:v>1.7633419354838706</c:v>
                </c:pt>
                <c:pt idx="65">
                  <c:v>1.7693466666666671</c:v>
                </c:pt>
                <c:pt idx="66">
                  <c:v>1.7597322580645161</c:v>
                </c:pt>
                <c:pt idx="67">
                  <c:v>1.7302000000000002</c:v>
                </c:pt>
                <c:pt idx="68">
                  <c:v>1.7457500000000001</c:v>
                </c:pt>
                <c:pt idx="69">
                  <c:v>1.7542580645161288</c:v>
                </c:pt>
                <c:pt idx="70">
                  <c:v>1.7775999999999996</c:v>
                </c:pt>
                <c:pt idx="71">
                  <c:v>1.8849999999999998</c:v>
                </c:pt>
                <c:pt idx="72">
                  <c:v>1.94</c:v>
                </c:pt>
                <c:pt idx="73">
                  <c:v>2.0870000000000002</c:v>
                </c:pt>
                <c:pt idx="74">
                  <c:v>2.1909999999999998</c:v>
                </c:pt>
                <c:pt idx="75">
                  <c:v>2.2577933333333333</c:v>
                </c:pt>
                <c:pt idx="76">
                  <c:v>2.3227096774193545</c:v>
                </c:pt>
                <c:pt idx="77">
                  <c:v>2.262926666666667</c:v>
                </c:pt>
                <c:pt idx="78">
                  <c:v>2.2563999999999997</c:v>
                </c:pt>
                <c:pt idx="79">
                  <c:v>2.3199483870967743</c:v>
                </c:pt>
                <c:pt idx="80">
                  <c:v>2.3984700000000005</c:v>
                </c:pt>
                <c:pt idx="81">
                  <c:v>2.3928225806451611</c:v>
                </c:pt>
                <c:pt idx="82">
                  <c:v>2.4017433333333345</c:v>
                </c:pt>
                <c:pt idx="83">
                  <c:v>2.39918064516129</c:v>
                </c:pt>
                <c:pt idx="84">
                  <c:v>2.4360161290322577</c:v>
                </c:pt>
                <c:pt idx="85">
                  <c:v>2.4829448275862078</c:v>
                </c:pt>
                <c:pt idx="86">
                  <c:v>2.3894064516129028</c:v>
                </c:pt>
                <c:pt idx="87">
                  <c:v>2.2651533333333336</c:v>
                </c:pt>
                <c:pt idx="88">
                  <c:v>2.1860451612903224</c:v>
                </c:pt>
                <c:pt idx="89">
                  <c:v>2.1876633333333335</c:v>
                </c:pt>
                <c:pt idx="90">
                  <c:v>2.336725806451613</c:v>
                </c:pt>
                <c:pt idx="91">
                  <c:v>2.318748387096774</c:v>
                </c:pt>
                <c:pt idx="92">
                  <c:v>2.3112666666666666</c:v>
                </c:pt>
                <c:pt idx="93">
                  <c:v>2.3599096774193544</c:v>
                </c:pt>
                <c:pt idx="94">
                  <c:v>2.4758266666666668</c:v>
                </c:pt>
                <c:pt idx="95">
                  <c:v>2.6510645161290314</c:v>
                </c:pt>
                <c:pt idx="96">
                  <c:v>2.7006709677419356</c:v>
                </c:pt>
                <c:pt idx="97">
                  <c:v>2.6429142857142858</c:v>
                </c:pt>
                <c:pt idx="98">
                  <c:v>2.4688516129032263</c:v>
                </c:pt>
                <c:pt idx="99">
                  <c:v>2.4163533333333329</c:v>
                </c:pt>
                <c:pt idx="100">
                  <c:v>2.4280290322580651</c:v>
                </c:pt>
                <c:pt idx="101">
                  <c:v>2.4115566666666668</c:v>
                </c:pt>
                <c:pt idx="102">
                  <c:v>2.3995354838709679</c:v>
                </c:pt>
                <c:pt idx="103">
                  <c:v>2.397093548387097</c:v>
                </c:pt>
                <c:pt idx="104">
                  <c:v>2.4669266666666667</c:v>
                </c:pt>
                <c:pt idx="105">
                  <c:v>2.497203225806452</c:v>
                </c:pt>
                <c:pt idx="106">
                  <c:v>2.6727799999999999</c:v>
                </c:pt>
                <c:pt idx="107">
                  <c:v>2.6125451612903232</c:v>
                </c:pt>
                <c:pt idx="108">
                  <c:v>2.5473387096774198</c:v>
                </c:pt>
                <c:pt idx="109">
                  <c:v>2.4642821428571433</c:v>
                </c:pt>
                <c:pt idx="110">
                  <c:v>2.4424935483870969</c:v>
                </c:pt>
                <c:pt idx="111">
                  <c:v>2.4256399999999991</c:v>
                </c:pt>
                <c:pt idx="112">
                  <c:v>2.4542677419354844</c:v>
                </c:pt>
                <c:pt idx="113">
                  <c:v>2.457826666666667</c:v>
                </c:pt>
                <c:pt idx="114">
                  <c:v>2.4468967741935481</c:v>
                </c:pt>
                <c:pt idx="115">
                  <c:v>2.5344387096774192</c:v>
                </c:pt>
                <c:pt idx="116">
                  <c:v>2.6097999999999999</c:v>
                </c:pt>
                <c:pt idx="117">
                  <c:v>2.6608064516129026</c:v>
                </c:pt>
                <c:pt idx="118">
                  <c:v>2.6970300000000007</c:v>
                </c:pt>
                <c:pt idx="119">
                  <c:v>2.668570967741934</c:v>
                </c:pt>
                <c:pt idx="120">
                  <c:v>2.6531428571428579</c:v>
                </c:pt>
                <c:pt idx="121">
                  <c:v>2.6840645161290322</c:v>
                </c:pt>
                <c:pt idx="122">
                  <c:v>2.6942766666666671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53-4FBD-B336-FC995301790A}"/>
            </c:ext>
          </c:extLst>
        </c:ser>
        <c:ser>
          <c:idx val="1"/>
          <c:order val="1"/>
          <c:tx>
            <c:strRef>
              <c:f>'მონეტარული სექტორი'!$B$34</c:f>
              <c:strCache>
                <c:ptCount val="1"/>
                <c:pt idx="0">
                  <c:v>ლარი/ევრო</c:v>
                </c:pt>
              </c:strCache>
            </c:strRef>
          </c:tx>
          <c:marker>
            <c:symbol val="none"/>
          </c:marker>
          <c:cat>
            <c:multiLvlStrRef>
              <c:f>'მონეტარული სექტორი'!$CI$31:$HA$32</c:f>
              <c:multiLvlStrCache>
                <c:ptCount val="123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  <c:pt idx="24">
                    <c:v>2011</c:v>
                  </c:pt>
                  <c:pt idx="36">
                    <c:v>2012</c:v>
                  </c:pt>
                  <c:pt idx="48">
                    <c:v>2013</c:v>
                  </c:pt>
                  <c:pt idx="60">
                    <c:v>2014</c:v>
                  </c:pt>
                  <c:pt idx="73">
                    <c:v>2015</c:v>
                  </c:pt>
                  <c:pt idx="85">
                    <c:v>2016</c:v>
                  </c:pt>
                  <c:pt idx="96">
                    <c:v>2017</c:v>
                  </c:pt>
                  <c:pt idx="108">
                    <c:v>2018</c:v>
                  </c:pt>
                  <c:pt idx="120">
                    <c:v>2019</c:v>
                  </c:pt>
                </c:lvl>
              </c:multiLvlStrCache>
            </c:multiLvlStrRef>
          </c:cat>
          <c:val>
            <c:numRef>
              <c:f>'მონეტარული სექტორი'!$CI$34:$HA$34</c:f>
              <c:numCache>
                <c:formatCode>0.00</c:formatCode>
                <c:ptCount val="123"/>
                <c:pt idx="0">
                  <c:v>2.2290000000000001</c:v>
                </c:pt>
                <c:pt idx="1">
                  <c:v>2.1414</c:v>
                </c:pt>
                <c:pt idx="2">
                  <c:v>2.1844000000000001</c:v>
                </c:pt>
                <c:pt idx="3">
                  <c:v>2.1985000000000001</c:v>
                </c:pt>
                <c:pt idx="4">
                  <c:v>2.2458</c:v>
                </c:pt>
                <c:pt idx="5">
                  <c:v>2.3206000000000002</c:v>
                </c:pt>
                <c:pt idx="6">
                  <c:v>2.3462999999999998</c:v>
                </c:pt>
                <c:pt idx="7">
                  <c:v>2.3910999999999998</c:v>
                </c:pt>
                <c:pt idx="8">
                  <c:v>2.4483000000000001</c:v>
                </c:pt>
                <c:pt idx="9">
                  <c:v>2.4836999999999998</c:v>
                </c:pt>
                <c:pt idx="10">
                  <c:v>2.5045000000000002</c:v>
                </c:pt>
                <c:pt idx="11">
                  <c:v>2.4586999999999999</c:v>
                </c:pt>
                <c:pt idx="12">
                  <c:v>2.4428999999999998</c:v>
                </c:pt>
                <c:pt idx="13">
                  <c:v>2.3597000000000001</c:v>
                </c:pt>
                <c:pt idx="14">
                  <c:v>2.3468</c:v>
                </c:pt>
                <c:pt idx="15">
                  <c:v>2.3506999999999998</c:v>
                </c:pt>
                <c:pt idx="16">
                  <c:v>2.2496</c:v>
                </c:pt>
                <c:pt idx="17">
                  <c:v>2.2706</c:v>
                </c:pt>
                <c:pt idx="18">
                  <c:v>2.351</c:v>
                </c:pt>
                <c:pt idx="19">
                  <c:v>2.3740000000000001</c:v>
                </c:pt>
                <c:pt idx="20">
                  <c:v>2.3864999999999998</c:v>
                </c:pt>
                <c:pt idx="21">
                  <c:v>2.4910000000000001</c:v>
                </c:pt>
                <c:pt idx="22">
                  <c:v>2.4178999999999999</c:v>
                </c:pt>
                <c:pt idx="23">
                  <c:v>2.3308</c:v>
                </c:pt>
                <c:pt idx="24">
                  <c:v>2.4015</c:v>
                </c:pt>
                <c:pt idx="25">
                  <c:v>2.4222999999999999</c:v>
                </c:pt>
                <c:pt idx="26">
                  <c:v>2.3960838709677419</c:v>
                </c:pt>
                <c:pt idx="27">
                  <c:v>2.4016533333333339</c:v>
                </c:pt>
                <c:pt idx="28">
                  <c:v>2.4109387096774197</c:v>
                </c:pt>
                <c:pt idx="29">
                  <c:v>2.3792399999999998</c:v>
                </c:pt>
                <c:pt idx="30">
                  <c:v>2.380525806451613</c:v>
                </c:pt>
                <c:pt idx="31">
                  <c:v>2.3647677419354842</c:v>
                </c:pt>
                <c:pt idx="32">
                  <c:v>2.2970333333333328</c:v>
                </c:pt>
                <c:pt idx="33">
                  <c:v>2.2740806451612912</c:v>
                </c:pt>
                <c:pt idx="34">
                  <c:v>2.2532899999999998</c:v>
                </c:pt>
                <c:pt idx="35">
                  <c:v>2.1910645161290323</c:v>
                </c:pt>
                <c:pt idx="36">
                  <c:v>2.1545645161290317</c:v>
                </c:pt>
                <c:pt idx="37">
                  <c:v>2.1932448275862062</c:v>
                </c:pt>
                <c:pt idx="38">
                  <c:v>2.1836903225806457</c:v>
                </c:pt>
                <c:pt idx="39">
                  <c:v>2.1557499999999998</c:v>
                </c:pt>
                <c:pt idx="40">
                  <c:v>2.0894161290322577</c:v>
                </c:pt>
                <c:pt idx="41">
                  <c:v>2.0465333333333335</c:v>
                </c:pt>
                <c:pt idx="42">
                  <c:v>2.0343387096774195</c:v>
                </c:pt>
                <c:pt idx="43">
                  <c:v>2.0398129032258057</c:v>
                </c:pt>
                <c:pt idx="44">
                  <c:v>2.1249966666666658</c:v>
                </c:pt>
                <c:pt idx="45">
                  <c:v>2.1531064516129028</c:v>
                </c:pt>
                <c:pt idx="46">
                  <c:v>2.1316766666666673</c:v>
                </c:pt>
                <c:pt idx="47">
                  <c:v>2.1749290322580648</c:v>
                </c:pt>
                <c:pt idx="48">
                  <c:v>2.2005838709677432</c:v>
                </c:pt>
                <c:pt idx="49">
                  <c:v>2.2185035714285712</c:v>
                </c:pt>
                <c:pt idx="50">
                  <c:v>2.151712903225806</c:v>
                </c:pt>
                <c:pt idx="51">
                  <c:v>2.1505900000000007</c:v>
                </c:pt>
                <c:pt idx="52">
                  <c:v>2.1342483870967746</c:v>
                </c:pt>
                <c:pt idx="53">
                  <c:v>2.1827400000000008</c:v>
                </c:pt>
                <c:pt idx="54">
                  <c:v>2.1641967741935493</c:v>
                </c:pt>
                <c:pt idx="55">
                  <c:v>2.2118064516129028</c:v>
                </c:pt>
                <c:pt idx="56">
                  <c:v>2.2169199999999996</c:v>
                </c:pt>
                <c:pt idx="57">
                  <c:v>2.2709935483870964</c:v>
                </c:pt>
                <c:pt idx="58">
                  <c:v>2.2652233333333345</c:v>
                </c:pt>
                <c:pt idx="59">
                  <c:v>2.3457290322580642</c:v>
                </c:pt>
                <c:pt idx="60">
                  <c:v>2.3988967741935481</c:v>
                </c:pt>
                <c:pt idx="61">
                  <c:v>2.3842749999999993</c:v>
                </c:pt>
                <c:pt idx="62">
                  <c:v>2.4064129032258053</c:v>
                </c:pt>
                <c:pt idx="63">
                  <c:v>2.4244199999999996</c:v>
                </c:pt>
                <c:pt idx="64">
                  <c:v>2.4267387096774198</c:v>
                </c:pt>
                <c:pt idx="65">
                  <c:v>2.4049800000000014</c:v>
                </c:pt>
                <c:pt idx="66">
                  <c:v>2.3846483870967741</c:v>
                </c:pt>
                <c:pt idx="67">
                  <c:v>2.3055096774193551</c:v>
                </c:pt>
                <c:pt idx="68">
                  <c:v>2.2551966666666661</c:v>
                </c:pt>
                <c:pt idx="69">
                  <c:v>2.2238709677419353</c:v>
                </c:pt>
                <c:pt idx="70">
                  <c:v>2.2174266666666669</c:v>
                </c:pt>
                <c:pt idx="71">
                  <c:v>2.3234709677419354</c:v>
                </c:pt>
                <c:pt idx="72">
                  <c:v>2.2669999999999999</c:v>
                </c:pt>
                <c:pt idx="73">
                  <c:v>2.3719999999999999</c:v>
                </c:pt>
                <c:pt idx="74">
                  <c:v>2.3769999999999998</c:v>
                </c:pt>
                <c:pt idx="75">
                  <c:v>2.4432366666666665</c:v>
                </c:pt>
                <c:pt idx="76">
                  <c:v>2.5974419354838707</c:v>
                </c:pt>
                <c:pt idx="77">
                  <c:v>2.5367833333333327</c:v>
                </c:pt>
                <c:pt idx="78">
                  <c:v>2.4856645161290314</c:v>
                </c:pt>
                <c:pt idx="79">
                  <c:v>2.5816322580645168</c:v>
                </c:pt>
                <c:pt idx="80">
                  <c:v>2.6943833333333331</c:v>
                </c:pt>
                <c:pt idx="81">
                  <c:v>2.6886064516129031</c:v>
                </c:pt>
                <c:pt idx="82">
                  <c:v>2.5852366666666668</c:v>
                </c:pt>
                <c:pt idx="83">
                  <c:v>2.6081612903225806</c:v>
                </c:pt>
                <c:pt idx="84">
                  <c:v>2.6477677419354841</c:v>
                </c:pt>
                <c:pt idx="85">
                  <c:v>2.7587034482758619</c:v>
                </c:pt>
                <c:pt idx="86">
                  <c:v>2.6514419354838714</c:v>
                </c:pt>
                <c:pt idx="87">
                  <c:v>2.5673266666666672</c:v>
                </c:pt>
                <c:pt idx="88">
                  <c:v>2.4721903225806452</c:v>
                </c:pt>
                <c:pt idx="89">
                  <c:v>2.4546999999999999</c:v>
                </c:pt>
                <c:pt idx="90">
                  <c:v>2.5879000000000003</c:v>
                </c:pt>
                <c:pt idx="91">
                  <c:v>2.6001225806451616</c:v>
                </c:pt>
                <c:pt idx="92">
                  <c:v>2.5916233333333336</c:v>
                </c:pt>
                <c:pt idx="93">
                  <c:v>2.6039741935483867</c:v>
                </c:pt>
                <c:pt idx="94">
                  <c:v>2.6777033333333331</c:v>
                </c:pt>
                <c:pt idx="95">
                  <c:v>2.7961774193548394</c:v>
                </c:pt>
                <c:pt idx="96">
                  <c:v>2.8679967741935477</c:v>
                </c:pt>
                <c:pt idx="97">
                  <c:v>2.8143142857142855</c:v>
                </c:pt>
                <c:pt idx="98">
                  <c:v>2.6372677419354833</c:v>
                </c:pt>
                <c:pt idx="99">
                  <c:v>2.587130000000001</c:v>
                </c:pt>
                <c:pt idx="100">
                  <c:v>2.6806000000000001</c:v>
                </c:pt>
                <c:pt idx="101">
                  <c:v>2.7029833333333326</c:v>
                </c:pt>
                <c:pt idx="102">
                  <c:v>2.7593935483870977</c:v>
                </c:pt>
                <c:pt idx="103">
                  <c:v>2.8280419354838711</c:v>
                </c:pt>
                <c:pt idx="104">
                  <c:v>2.9438066666666662</c:v>
                </c:pt>
                <c:pt idx="105">
                  <c:v>2.9368516129032258</c:v>
                </c:pt>
                <c:pt idx="106">
                  <c:v>3.135286666666667</c:v>
                </c:pt>
                <c:pt idx="107">
                  <c:v>3.0928387096774195</c:v>
                </c:pt>
                <c:pt idx="108">
                  <c:v>3.1010838709677411</c:v>
                </c:pt>
                <c:pt idx="109">
                  <c:v>3.0492821428571424</c:v>
                </c:pt>
                <c:pt idx="110">
                  <c:v>3.0106000000000006</c:v>
                </c:pt>
                <c:pt idx="111">
                  <c:v>2.9789733333333337</c:v>
                </c:pt>
                <c:pt idx="112">
                  <c:v>2.9067580645161279</c:v>
                </c:pt>
                <c:pt idx="113">
                  <c:v>2.8701266666666672</c:v>
                </c:pt>
                <c:pt idx="114">
                  <c:v>2.8552096774193538</c:v>
                </c:pt>
                <c:pt idx="115">
                  <c:v>2.9226709677419351</c:v>
                </c:pt>
                <c:pt idx="116">
                  <c:v>3.0447533333333343</c:v>
                </c:pt>
                <c:pt idx="117">
                  <c:v>3.0576580645161289</c:v>
                </c:pt>
                <c:pt idx="118">
                  <c:v>3.0662000000000003</c:v>
                </c:pt>
                <c:pt idx="119">
                  <c:v>3.0374548387096767</c:v>
                </c:pt>
                <c:pt idx="120">
                  <c:v>3.012917857142857</c:v>
                </c:pt>
                <c:pt idx="121">
                  <c:v>3.0371483870967753</c:v>
                </c:pt>
                <c:pt idx="122">
                  <c:v>3.0273099999999991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E0-4B62-8ABF-DA04BB36A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988112"/>
        <c:axId val="486996272"/>
      </c:lineChart>
      <c:catAx>
        <c:axId val="486988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486996272"/>
        <c:crosses val="autoZero"/>
        <c:auto val="1"/>
        <c:lblAlgn val="ctr"/>
        <c:lblOffset val="100"/>
        <c:noMultiLvlLbl val="0"/>
      </c:catAx>
      <c:valAx>
        <c:axId val="486996272"/>
        <c:scaling>
          <c:orientation val="minMax"/>
          <c:max val="3.2"/>
          <c:min val="1.3"/>
        </c:scaling>
        <c:delete val="0"/>
        <c:axPos val="l"/>
        <c:numFmt formatCode="0.00" sourceLinked="1"/>
        <c:majorTickMark val="out"/>
        <c:minorTickMark val="none"/>
        <c:tickLblPos val="nextTo"/>
        <c:crossAx val="486988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/>
              <a:t>საბაზრო საპროცენტო განაკვეთები</a:t>
            </a:r>
            <a:endParaRPr lang="en-US"/>
          </a:p>
        </c:rich>
      </c:tx>
      <c:layout>
        <c:manualLayout>
          <c:xMode val="edge"/>
          <c:yMode val="edge"/>
          <c:x val="0.31772811918063315"/>
          <c:y val="3.371970122220641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8758752941860132E-2"/>
          <c:y val="3.1197803882766068E-2"/>
          <c:w val="0.94525108715654083"/>
          <c:h val="0.7994551745912758"/>
        </c:manualLayout>
      </c:layout>
      <c:lineChart>
        <c:grouping val="standard"/>
        <c:varyColors val="0"/>
        <c:ser>
          <c:idx val="0"/>
          <c:order val="0"/>
          <c:tx>
            <c:strRef>
              <c:f>'მონეტარული სექტორი'!$A$63:$B$63</c:f>
              <c:strCache>
                <c:ptCount val="2"/>
                <c:pt idx="0">
                  <c:v>დეპოზიტებზე</c:v>
                </c:pt>
                <c:pt idx="1">
                  <c:v>ეროვნული ვალუტით</c:v>
                </c:pt>
              </c:strCache>
            </c:strRef>
          </c:tx>
          <c:marker>
            <c:symbol val="none"/>
          </c:marker>
          <c:cat>
            <c:multiLvlStrRef>
              <c:f>'მონეტარული სექტორი'!$CI$61:$GO$62</c:f>
              <c:multiLvlStrCache>
                <c:ptCount val="111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  <c:pt idx="72">
                    <c:v>2016</c:v>
                  </c:pt>
                  <c:pt idx="84">
                    <c:v>2017</c:v>
                  </c:pt>
                  <c:pt idx="96">
                    <c:v>2018</c:v>
                  </c:pt>
                  <c:pt idx="108">
                    <c:v>2019</c:v>
                  </c:pt>
                </c:lvl>
              </c:multiLvlStrCache>
            </c:multiLvlStrRef>
          </c:cat>
          <c:val>
            <c:numRef>
              <c:f>'მონეტარული სექტორი'!$CI$63:$GO$63</c:f>
              <c:numCache>
                <c:formatCode>0.0</c:formatCode>
                <c:ptCount val="111"/>
                <c:pt idx="0">
                  <c:v>10.878102360421176</c:v>
                </c:pt>
                <c:pt idx="1">
                  <c:v>10.716636235501992</c:v>
                </c:pt>
                <c:pt idx="2">
                  <c:v>10.671499036844958</c:v>
                </c:pt>
                <c:pt idx="3">
                  <c:v>10.09658026847932</c:v>
                </c:pt>
                <c:pt idx="4">
                  <c:v>10.023033287957261</c:v>
                </c:pt>
                <c:pt idx="5">
                  <c:v>9.5489618698499719</c:v>
                </c:pt>
                <c:pt idx="6">
                  <c:v>9.2100113608972212</c:v>
                </c:pt>
                <c:pt idx="7">
                  <c:v>9.3124064542048863</c:v>
                </c:pt>
                <c:pt idx="8">
                  <c:v>10.043987374574801</c:v>
                </c:pt>
                <c:pt idx="9">
                  <c:v>10.252340687501583</c:v>
                </c:pt>
                <c:pt idx="10">
                  <c:v>9.9137193233014536</c:v>
                </c:pt>
                <c:pt idx="11">
                  <c:v>10.153420246710359</c:v>
                </c:pt>
                <c:pt idx="12">
                  <c:v>11.04028541644594</c:v>
                </c:pt>
                <c:pt idx="13">
                  <c:v>11.404741393068017</c:v>
                </c:pt>
                <c:pt idx="14">
                  <c:v>11.946995468562188</c:v>
                </c:pt>
                <c:pt idx="15">
                  <c:v>11.632652427916282</c:v>
                </c:pt>
                <c:pt idx="16">
                  <c:v>11.666698705858979</c:v>
                </c:pt>
                <c:pt idx="17">
                  <c:v>11.708176543560715</c:v>
                </c:pt>
                <c:pt idx="18">
                  <c:v>11.650397514491468</c:v>
                </c:pt>
                <c:pt idx="19">
                  <c:v>11.552234723880822</c:v>
                </c:pt>
                <c:pt idx="20">
                  <c:v>11.646693288206892</c:v>
                </c:pt>
                <c:pt idx="21">
                  <c:v>11.762928613917186</c:v>
                </c:pt>
                <c:pt idx="22">
                  <c:v>12.005526487916033</c:v>
                </c:pt>
                <c:pt idx="23">
                  <c:v>12.10425877623385</c:v>
                </c:pt>
                <c:pt idx="24">
                  <c:v>11.80677164380757</c:v>
                </c:pt>
                <c:pt idx="25">
                  <c:v>12.236844100976317</c:v>
                </c:pt>
                <c:pt idx="26">
                  <c:v>11.512667998497013</c:v>
                </c:pt>
                <c:pt idx="27">
                  <c:v>11.272776463965199</c:v>
                </c:pt>
                <c:pt idx="28">
                  <c:v>11.536681922352159</c:v>
                </c:pt>
                <c:pt idx="29">
                  <c:v>11.307366959750368</c:v>
                </c:pt>
                <c:pt idx="30">
                  <c:v>10.969989890206282</c:v>
                </c:pt>
                <c:pt idx="31">
                  <c:v>10.460998359401403</c:v>
                </c:pt>
                <c:pt idx="32">
                  <c:v>10.729093373304497</c:v>
                </c:pt>
                <c:pt idx="33">
                  <c:v>8.8865547235530435</c:v>
                </c:pt>
                <c:pt idx="34">
                  <c:v>9.1068643487165719</c:v>
                </c:pt>
                <c:pt idx="35">
                  <c:v>9.3931904842574383</c:v>
                </c:pt>
                <c:pt idx="36">
                  <c:v>11.413606494415589</c:v>
                </c:pt>
                <c:pt idx="37">
                  <c:v>11.144772513889714</c:v>
                </c:pt>
                <c:pt idx="38">
                  <c:v>11.959704458856431</c:v>
                </c:pt>
                <c:pt idx="39">
                  <c:v>11.069042923018367</c:v>
                </c:pt>
                <c:pt idx="40">
                  <c:v>10.275334241535912</c:v>
                </c:pt>
                <c:pt idx="41">
                  <c:v>8.4088258235752562</c:v>
                </c:pt>
                <c:pt idx="42">
                  <c:v>9.0199875607738047</c:v>
                </c:pt>
                <c:pt idx="43">
                  <c:v>8.4733821673233187</c:v>
                </c:pt>
                <c:pt idx="44">
                  <c:v>8.3181364481219475</c:v>
                </c:pt>
                <c:pt idx="45">
                  <c:v>8.7570874550978832</c:v>
                </c:pt>
                <c:pt idx="46">
                  <c:v>9.1273432352863502</c:v>
                </c:pt>
                <c:pt idx="47">
                  <c:v>9.2570742132477921</c:v>
                </c:pt>
                <c:pt idx="48">
                  <c:v>8.8022663426720129</c:v>
                </c:pt>
                <c:pt idx="49">
                  <c:v>8.1486850053990505</c:v>
                </c:pt>
                <c:pt idx="50">
                  <c:v>9.4763805741265053</c:v>
                </c:pt>
                <c:pt idx="51">
                  <c:v>8.3339811110040269</c:v>
                </c:pt>
                <c:pt idx="52">
                  <c:v>7.6837111244993572</c:v>
                </c:pt>
                <c:pt idx="53">
                  <c:v>8.569745689473951</c:v>
                </c:pt>
                <c:pt idx="54">
                  <c:v>8.8370928747667357</c:v>
                </c:pt>
                <c:pt idx="55">
                  <c:v>7.7228741112717616</c:v>
                </c:pt>
                <c:pt idx="56">
                  <c:v>8.4195128609676058</c:v>
                </c:pt>
                <c:pt idx="57">
                  <c:v>9.8787149605557119</c:v>
                </c:pt>
                <c:pt idx="58">
                  <c:v>8.1997412503170786</c:v>
                </c:pt>
                <c:pt idx="59">
                  <c:v>7.0066532955299685</c:v>
                </c:pt>
                <c:pt idx="60">
                  <c:v>8.9176621437590988</c:v>
                </c:pt>
                <c:pt idx="61">
                  <c:v>7.0612999632549656</c:v>
                </c:pt>
                <c:pt idx="62">
                  <c:v>8.5226938615518399</c:v>
                </c:pt>
                <c:pt idx="63">
                  <c:v>8.3000000000000007</c:v>
                </c:pt>
                <c:pt idx="64">
                  <c:v>7.2426554082819719</c:v>
                </c:pt>
                <c:pt idx="65">
                  <c:v>7.7464394244474173</c:v>
                </c:pt>
                <c:pt idx="66">
                  <c:v>7.8161929716665739</c:v>
                </c:pt>
                <c:pt idx="67">
                  <c:v>8.3000000000000007</c:v>
                </c:pt>
                <c:pt idx="68">
                  <c:v>9.3803410089130974</c:v>
                </c:pt>
                <c:pt idx="69">
                  <c:v>10.873237548023795</c:v>
                </c:pt>
                <c:pt idx="70">
                  <c:v>11.850761112261086</c:v>
                </c:pt>
                <c:pt idx="71">
                  <c:v>11.599551755251056</c:v>
                </c:pt>
                <c:pt idx="72">
                  <c:v>10.7622</c:v>
                </c:pt>
                <c:pt idx="73">
                  <c:v>10.8439</c:v>
                </c:pt>
                <c:pt idx="74">
                  <c:v>10.8687</c:v>
                </c:pt>
                <c:pt idx="75">
                  <c:v>10.8985</c:v>
                </c:pt>
                <c:pt idx="76">
                  <c:v>10.448600000000001</c:v>
                </c:pt>
                <c:pt idx="77">
                  <c:v>8.4254999999999995</c:v>
                </c:pt>
                <c:pt idx="78">
                  <c:v>8.7795000000000005</c:v>
                </c:pt>
                <c:pt idx="79">
                  <c:v>8.4715000000000007</c:v>
                </c:pt>
                <c:pt idx="80">
                  <c:v>8.4672000000000001</c:v>
                </c:pt>
                <c:pt idx="81">
                  <c:v>8.0907</c:v>
                </c:pt>
                <c:pt idx="82">
                  <c:v>7.8244999999999996</c:v>
                </c:pt>
                <c:pt idx="83">
                  <c:v>8.5800999999999998</c:v>
                </c:pt>
                <c:pt idx="84">
                  <c:v>8.7673000000000005</c:v>
                </c:pt>
                <c:pt idx="85">
                  <c:v>8.8371999999999993</c:v>
                </c:pt>
                <c:pt idx="86">
                  <c:v>8.5037000000000003</c:v>
                </c:pt>
                <c:pt idx="87">
                  <c:v>8.7114999999999991</c:v>
                </c:pt>
                <c:pt idx="88">
                  <c:v>8.5348000000000006</c:v>
                </c:pt>
                <c:pt idx="89">
                  <c:v>9.2547999999999995</c:v>
                </c:pt>
                <c:pt idx="90">
                  <c:v>8.2754999999999992</c:v>
                </c:pt>
                <c:pt idx="91">
                  <c:v>8.5324000000000009</c:v>
                </c:pt>
                <c:pt idx="92">
                  <c:v>9.4544999999999995</c:v>
                </c:pt>
                <c:pt idx="93">
                  <c:v>8.4407999999999994</c:v>
                </c:pt>
                <c:pt idx="94">
                  <c:v>8.8172999999999995</c:v>
                </c:pt>
                <c:pt idx="95">
                  <c:v>8.9949999999999992</c:v>
                </c:pt>
                <c:pt idx="96">
                  <c:v>8.2333999999999996</c:v>
                </c:pt>
                <c:pt idx="97">
                  <c:v>8.0997000000000003</c:v>
                </c:pt>
                <c:pt idx="98">
                  <c:v>7.8810000000000002</c:v>
                </c:pt>
                <c:pt idx="99">
                  <c:v>8.1884999999999994</c:v>
                </c:pt>
                <c:pt idx="100">
                  <c:v>7.7272999999999996</c:v>
                </c:pt>
                <c:pt idx="101">
                  <c:v>7.9238</c:v>
                </c:pt>
                <c:pt idx="102">
                  <c:v>8.3186</c:v>
                </c:pt>
                <c:pt idx="103">
                  <c:v>7.5190000000000001</c:v>
                </c:pt>
                <c:pt idx="104">
                  <c:v>7.6097000000000001</c:v>
                </c:pt>
                <c:pt idx="105">
                  <c:v>7.6158999999999999</c:v>
                </c:pt>
                <c:pt idx="106">
                  <c:v>8.0109999999999992</c:v>
                </c:pt>
                <c:pt idx="107">
                  <c:v>8.2319999999999993</c:v>
                </c:pt>
                <c:pt idx="108">
                  <c:v>7.7</c:v>
                </c:pt>
                <c:pt idx="109">
                  <c:v>7.6</c:v>
                </c:pt>
                <c:pt idx="110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1-4C7B-8319-2A146432F2E9}"/>
            </c:ext>
          </c:extLst>
        </c:ser>
        <c:ser>
          <c:idx val="1"/>
          <c:order val="1"/>
          <c:tx>
            <c:strRef>
              <c:f>'მონეტარული სექტორი'!$A$64:$B$64</c:f>
              <c:strCache>
                <c:ptCount val="2"/>
                <c:pt idx="0">
                  <c:v>დეპოზიტებზე</c:v>
                </c:pt>
                <c:pt idx="1">
                  <c:v>უცხოური ვალუტით</c:v>
                </c:pt>
              </c:strCache>
            </c:strRef>
          </c:tx>
          <c:marker>
            <c:symbol val="none"/>
          </c:marker>
          <c:cat>
            <c:multiLvlStrRef>
              <c:f>'მონეტარული სექტორი'!$CI$61:$GO$62</c:f>
              <c:multiLvlStrCache>
                <c:ptCount val="111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  <c:pt idx="72">
                    <c:v>2016</c:v>
                  </c:pt>
                  <c:pt idx="84">
                    <c:v>2017</c:v>
                  </c:pt>
                  <c:pt idx="96">
                    <c:v>2018</c:v>
                  </c:pt>
                  <c:pt idx="108">
                    <c:v>2019</c:v>
                  </c:pt>
                </c:lvl>
              </c:multiLvlStrCache>
            </c:multiLvlStrRef>
          </c:cat>
          <c:val>
            <c:numRef>
              <c:f>'მონეტარული სექტორი'!$CI$64:$GO$64</c:f>
              <c:numCache>
                <c:formatCode>0.0</c:formatCode>
                <c:ptCount val="111"/>
                <c:pt idx="0">
                  <c:v>8.6427399553972748</c:v>
                </c:pt>
                <c:pt idx="1">
                  <c:v>8.9971536112733119</c:v>
                </c:pt>
                <c:pt idx="2">
                  <c:v>8.7630082783374803</c:v>
                </c:pt>
                <c:pt idx="3">
                  <c:v>8.1287095309002932</c:v>
                </c:pt>
                <c:pt idx="4">
                  <c:v>7.5424327446531745</c:v>
                </c:pt>
                <c:pt idx="5">
                  <c:v>8.0158782763383698</c:v>
                </c:pt>
                <c:pt idx="6">
                  <c:v>7.3911037041828811</c:v>
                </c:pt>
                <c:pt idx="7">
                  <c:v>7.2100241196301775</c:v>
                </c:pt>
                <c:pt idx="8">
                  <c:v>7.5871890423227244</c:v>
                </c:pt>
                <c:pt idx="9">
                  <c:v>7.2860640444635951</c:v>
                </c:pt>
                <c:pt idx="10">
                  <c:v>7.4917706388775791</c:v>
                </c:pt>
                <c:pt idx="11">
                  <c:v>7.6098443191532033</c:v>
                </c:pt>
                <c:pt idx="12">
                  <c:v>7.5673343215785822</c:v>
                </c:pt>
                <c:pt idx="13">
                  <c:v>7.8701665164593662</c:v>
                </c:pt>
                <c:pt idx="14">
                  <c:v>8.2215507393661067</c:v>
                </c:pt>
                <c:pt idx="15">
                  <c:v>8.0797959998635296</c:v>
                </c:pt>
                <c:pt idx="16">
                  <c:v>8.2910736245809957</c:v>
                </c:pt>
                <c:pt idx="17">
                  <c:v>8.0871553183768494</c:v>
                </c:pt>
                <c:pt idx="18">
                  <c:v>7.8107844523167094</c:v>
                </c:pt>
                <c:pt idx="19">
                  <c:v>8.3695504203571307</c:v>
                </c:pt>
                <c:pt idx="20">
                  <c:v>8.5264644094885647</c:v>
                </c:pt>
                <c:pt idx="21">
                  <c:v>8.330286021414306</c:v>
                </c:pt>
                <c:pt idx="22">
                  <c:v>8.3556953268003689</c:v>
                </c:pt>
                <c:pt idx="23">
                  <c:v>9.1219291045967736</c:v>
                </c:pt>
                <c:pt idx="24">
                  <c:v>8.1338264750755105</c:v>
                </c:pt>
                <c:pt idx="25">
                  <c:v>8.5375978432917705</c:v>
                </c:pt>
                <c:pt idx="26">
                  <c:v>9.2921724291444967</c:v>
                </c:pt>
                <c:pt idx="27">
                  <c:v>8.0736965533015503</c:v>
                </c:pt>
                <c:pt idx="28">
                  <c:v>8.7332269438709371</c:v>
                </c:pt>
                <c:pt idx="29">
                  <c:v>7.9819694323137904</c:v>
                </c:pt>
                <c:pt idx="30">
                  <c:v>8.1501780327894853</c:v>
                </c:pt>
                <c:pt idx="31">
                  <c:v>7.8108205985953525</c:v>
                </c:pt>
                <c:pt idx="32">
                  <c:v>8.0326840561288844</c:v>
                </c:pt>
                <c:pt idx="33">
                  <c:v>7.8590758760908503</c:v>
                </c:pt>
                <c:pt idx="34">
                  <c:v>7.9582057549524716</c:v>
                </c:pt>
                <c:pt idx="35">
                  <c:v>8.2887967787323635</c:v>
                </c:pt>
                <c:pt idx="36">
                  <c:v>7.6679577718926044</c:v>
                </c:pt>
                <c:pt idx="37">
                  <c:v>7.721184923607197</c:v>
                </c:pt>
                <c:pt idx="38">
                  <c:v>7.3800376517058863</c:v>
                </c:pt>
                <c:pt idx="39">
                  <c:v>7.2340061801251485</c:v>
                </c:pt>
                <c:pt idx="40">
                  <c:v>6.8563119681620179</c:v>
                </c:pt>
                <c:pt idx="41">
                  <c:v>6.545358326407885</c:v>
                </c:pt>
                <c:pt idx="42">
                  <c:v>5.5078004971986312</c:v>
                </c:pt>
                <c:pt idx="43">
                  <c:v>5.1786264149265353</c:v>
                </c:pt>
                <c:pt idx="44">
                  <c:v>5.3190580936819147</c:v>
                </c:pt>
                <c:pt idx="45">
                  <c:v>5.131715054695599</c:v>
                </c:pt>
                <c:pt idx="46">
                  <c:v>5.0669375717570686</c:v>
                </c:pt>
                <c:pt idx="47">
                  <c:v>5.3681010425434641</c:v>
                </c:pt>
                <c:pt idx="48">
                  <c:v>5.2502517297256839</c:v>
                </c:pt>
                <c:pt idx="49">
                  <c:v>5.279210298914859</c:v>
                </c:pt>
                <c:pt idx="50">
                  <c:v>5.2965370698711682</c:v>
                </c:pt>
                <c:pt idx="51">
                  <c:v>4.9846553225471482</c:v>
                </c:pt>
                <c:pt idx="52">
                  <c:v>5.324556479284988</c:v>
                </c:pt>
                <c:pt idx="53">
                  <c:v>5.352495596977823</c:v>
                </c:pt>
                <c:pt idx="54">
                  <c:v>5.0466223675880792</c:v>
                </c:pt>
                <c:pt idx="55">
                  <c:v>4.5961144775147007</c:v>
                </c:pt>
                <c:pt idx="56">
                  <c:v>5.2440574127500605</c:v>
                </c:pt>
                <c:pt idx="57">
                  <c:v>4.7619094958104009</c:v>
                </c:pt>
                <c:pt idx="58">
                  <c:v>4.8687233994360239</c:v>
                </c:pt>
                <c:pt idx="59">
                  <c:v>4.7792018781164103</c:v>
                </c:pt>
                <c:pt idx="60">
                  <c:v>4.5689921436144054</c:v>
                </c:pt>
                <c:pt idx="61">
                  <c:v>4.8108536145553202</c:v>
                </c:pt>
                <c:pt idx="62">
                  <c:v>5.0656614508937423</c:v>
                </c:pt>
                <c:pt idx="63">
                  <c:v>4.0999999999999996</c:v>
                </c:pt>
                <c:pt idx="64">
                  <c:v>4.9074921259952626</c:v>
                </c:pt>
                <c:pt idx="65">
                  <c:v>4.5446427952348527</c:v>
                </c:pt>
                <c:pt idx="66">
                  <c:v>4.5170668870981192</c:v>
                </c:pt>
                <c:pt idx="67">
                  <c:v>4</c:v>
                </c:pt>
                <c:pt idx="68">
                  <c:v>3.9811401199592553</c:v>
                </c:pt>
                <c:pt idx="69">
                  <c:v>4.1635055921755191</c:v>
                </c:pt>
                <c:pt idx="70">
                  <c:v>4.3579019384658038</c:v>
                </c:pt>
                <c:pt idx="71">
                  <c:v>3.9766025501818651</c:v>
                </c:pt>
                <c:pt idx="72">
                  <c:v>3.8923000000000001</c:v>
                </c:pt>
                <c:pt idx="73">
                  <c:v>3.89</c:v>
                </c:pt>
                <c:pt idx="74">
                  <c:v>3.7572000000000001</c:v>
                </c:pt>
                <c:pt idx="75">
                  <c:v>3.5053000000000001</c:v>
                </c:pt>
                <c:pt idx="76">
                  <c:v>4.0713999999999997</c:v>
                </c:pt>
                <c:pt idx="77">
                  <c:v>3.2965</c:v>
                </c:pt>
                <c:pt idx="78">
                  <c:v>4.0521000000000003</c:v>
                </c:pt>
                <c:pt idx="79">
                  <c:v>3.2797000000000001</c:v>
                </c:pt>
                <c:pt idx="80">
                  <c:v>3.5226000000000002</c:v>
                </c:pt>
                <c:pt idx="81">
                  <c:v>3.5781000000000001</c:v>
                </c:pt>
                <c:pt idx="82">
                  <c:v>3.4312</c:v>
                </c:pt>
                <c:pt idx="83">
                  <c:v>3.3174000000000001</c:v>
                </c:pt>
                <c:pt idx="84">
                  <c:v>3.2021000000000002</c:v>
                </c:pt>
                <c:pt idx="85">
                  <c:v>3.0225</c:v>
                </c:pt>
                <c:pt idx="86">
                  <c:v>2.7854000000000001</c:v>
                </c:pt>
                <c:pt idx="87">
                  <c:v>2.7688999999999999</c:v>
                </c:pt>
                <c:pt idx="88">
                  <c:v>2.9533999999999998</c:v>
                </c:pt>
                <c:pt idx="89">
                  <c:v>3.6901999999999999</c:v>
                </c:pt>
                <c:pt idx="90">
                  <c:v>3.0215999999999998</c:v>
                </c:pt>
                <c:pt idx="91">
                  <c:v>3.0627</c:v>
                </c:pt>
                <c:pt idx="92">
                  <c:v>3.1558000000000002</c:v>
                </c:pt>
                <c:pt idx="93">
                  <c:v>2.9</c:v>
                </c:pt>
                <c:pt idx="94">
                  <c:v>3.0567000000000002</c:v>
                </c:pt>
                <c:pt idx="95">
                  <c:v>2.5215000000000001</c:v>
                </c:pt>
                <c:pt idx="96">
                  <c:v>2.9382000000000001</c:v>
                </c:pt>
                <c:pt idx="97">
                  <c:v>2.4916</c:v>
                </c:pt>
                <c:pt idx="98">
                  <c:v>2.5104000000000002</c:v>
                </c:pt>
                <c:pt idx="99">
                  <c:v>2.7502</c:v>
                </c:pt>
                <c:pt idx="100">
                  <c:v>2.5554999999999999</c:v>
                </c:pt>
                <c:pt idx="101">
                  <c:v>2.5972</c:v>
                </c:pt>
                <c:pt idx="102">
                  <c:v>2.9592999999999998</c:v>
                </c:pt>
                <c:pt idx="103">
                  <c:v>2.968</c:v>
                </c:pt>
                <c:pt idx="104">
                  <c:v>2.7643</c:v>
                </c:pt>
                <c:pt idx="105">
                  <c:v>2.8978999999999999</c:v>
                </c:pt>
                <c:pt idx="106">
                  <c:v>2.6107</c:v>
                </c:pt>
                <c:pt idx="107">
                  <c:v>2.8912</c:v>
                </c:pt>
                <c:pt idx="108">
                  <c:v>2.8</c:v>
                </c:pt>
                <c:pt idx="109">
                  <c:v>2.9</c:v>
                </c:pt>
                <c:pt idx="110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1-4C7B-8319-2A146432F2E9}"/>
            </c:ext>
          </c:extLst>
        </c:ser>
        <c:ser>
          <c:idx val="2"/>
          <c:order val="2"/>
          <c:tx>
            <c:strRef>
              <c:f>'მონეტარული სექტორი'!$A$65:$B$65</c:f>
              <c:strCache>
                <c:ptCount val="2"/>
                <c:pt idx="0">
                  <c:v> სესხებზე</c:v>
                </c:pt>
                <c:pt idx="1">
                  <c:v>ეროვნული ვალუტით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multiLvlStrRef>
              <c:f>'მონეტარული სექტორი'!$CI$61:$GO$62</c:f>
              <c:multiLvlStrCache>
                <c:ptCount val="111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  <c:pt idx="72">
                    <c:v>2016</c:v>
                  </c:pt>
                  <c:pt idx="84">
                    <c:v>2017</c:v>
                  </c:pt>
                  <c:pt idx="96">
                    <c:v>2018</c:v>
                  </c:pt>
                  <c:pt idx="108">
                    <c:v>2019</c:v>
                  </c:pt>
                </c:lvl>
              </c:multiLvlStrCache>
            </c:multiLvlStrRef>
          </c:cat>
          <c:val>
            <c:numRef>
              <c:f>'მონეტარული სექტორი'!$CI$65:$GO$65</c:f>
              <c:numCache>
                <c:formatCode>0.0</c:formatCode>
                <c:ptCount val="111"/>
                <c:pt idx="0">
                  <c:v>22.768600797515365</c:v>
                </c:pt>
                <c:pt idx="1">
                  <c:v>22.150123588219078</c:v>
                </c:pt>
                <c:pt idx="2">
                  <c:v>23.006577141481664</c:v>
                </c:pt>
                <c:pt idx="3">
                  <c:v>21.498628268756267</c:v>
                </c:pt>
                <c:pt idx="4">
                  <c:v>22.498558792246637</c:v>
                </c:pt>
                <c:pt idx="5">
                  <c:v>21.477823974546489</c:v>
                </c:pt>
                <c:pt idx="6">
                  <c:v>22.225545611514264</c:v>
                </c:pt>
                <c:pt idx="7">
                  <c:v>22.755989857560145</c:v>
                </c:pt>
                <c:pt idx="8">
                  <c:v>22.588624720247552</c:v>
                </c:pt>
                <c:pt idx="9">
                  <c:v>23.151561096525565</c:v>
                </c:pt>
                <c:pt idx="10">
                  <c:v>23.577618918913135</c:v>
                </c:pt>
                <c:pt idx="11">
                  <c:v>22.567072112173687</c:v>
                </c:pt>
                <c:pt idx="12">
                  <c:v>22.508415276677258</c:v>
                </c:pt>
                <c:pt idx="13">
                  <c:v>23.120029449818741</c:v>
                </c:pt>
                <c:pt idx="14">
                  <c:v>21.418536649743906</c:v>
                </c:pt>
                <c:pt idx="15">
                  <c:v>21.936309645931303</c:v>
                </c:pt>
                <c:pt idx="16">
                  <c:v>21.707894604583938</c:v>
                </c:pt>
                <c:pt idx="17">
                  <c:v>21.632843787951092</c:v>
                </c:pt>
                <c:pt idx="18">
                  <c:v>21.774731724038002</c:v>
                </c:pt>
                <c:pt idx="19">
                  <c:v>22.533049363798366</c:v>
                </c:pt>
                <c:pt idx="20">
                  <c:v>21.996470163323092</c:v>
                </c:pt>
                <c:pt idx="21">
                  <c:v>22.195251443501284</c:v>
                </c:pt>
                <c:pt idx="22">
                  <c:v>21.796746357804675</c:v>
                </c:pt>
                <c:pt idx="23">
                  <c:v>23.476050714940101</c:v>
                </c:pt>
                <c:pt idx="24">
                  <c:v>23.664817705025069</c:v>
                </c:pt>
                <c:pt idx="25">
                  <c:v>22.458601242920398</c:v>
                </c:pt>
                <c:pt idx="26">
                  <c:v>22.56976821799989</c:v>
                </c:pt>
                <c:pt idx="27">
                  <c:v>22.104292937009287</c:v>
                </c:pt>
                <c:pt idx="28">
                  <c:v>22.148089574716089</c:v>
                </c:pt>
                <c:pt idx="29">
                  <c:v>20.087216808547055</c:v>
                </c:pt>
                <c:pt idx="30">
                  <c:v>21.420106991430572</c:v>
                </c:pt>
                <c:pt idx="31">
                  <c:v>21.823711678770817</c:v>
                </c:pt>
                <c:pt idx="32">
                  <c:v>22.020397259225348</c:v>
                </c:pt>
                <c:pt idx="33">
                  <c:v>21.891202626520208</c:v>
                </c:pt>
                <c:pt idx="34">
                  <c:v>22.579497850608242</c:v>
                </c:pt>
                <c:pt idx="35">
                  <c:v>21.723281257224897</c:v>
                </c:pt>
                <c:pt idx="36">
                  <c:v>22.490592425768636</c:v>
                </c:pt>
                <c:pt idx="37">
                  <c:v>21.943175592304684</c:v>
                </c:pt>
                <c:pt idx="38">
                  <c:v>21.484053573528517</c:v>
                </c:pt>
                <c:pt idx="39">
                  <c:v>21.377317330272756</c:v>
                </c:pt>
                <c:pt idx="40">
                  <c:v>20.834504525194731</c:v>
                </c:pt>
                <c:pt idx="41">
                  <c:v>20.613440987712082</c:v>
                </c:pt>
                <c:pt idx="42">
                  <c:v>20.486000141651431</c:v>
                </c:pt>
                <c:pt idx="43">
                  <c:v>20.707084274107359</c:v>
                </c:pt>
                <c:pt idx="44">
                  <c:v>20.481415881671676</c:v>
                </c:pt>
                <c:pt idx="45">
                  <c:v>19.924869278600177</c:v>
                </c:pt>
                <c:pt idx="46">
                  <c:v>19.198531599705447</c:v>
                </c:pt>
                <c:pt idx="47">
                  <c:v>18.890240952137148</c:v>
                </c:pt>
                <c:pt idx="48">
                  <c:v>21.028164142760147</c:v>
                </c:pt>
                <c:pt idx="49">
                  <c:v>20.743823729057031</c:v>
                </c:pt>
                <c:pt idx="50">
                  <c:v>20.149798768336272</c:v>
                </c:pt>
                <c:pt idx="51">
                  <c:v>20.54029514189769</c:v>
                </c:pt>
                <c:pt idx="52">
                  <c:v>21.079786506697637</c:v>
                </c:pt>
                <c:pt idx="53">
                  <c:v>19.223187482824116</c:v>
                </c:pt>
                <c:pt idx="54">
                  <c:v>19.794663005944823</c:v>
                </c:pt>
                <c:pt idx="55">
                  <c:v>20.228423812563637</c:v>
                </c:pt>
                <c:pt idx="56">
                  <c:v>18.683041228737839</c:v>
                </c:pt>
                <c:pt idx="57">
                  <c:v>18.577450672238193</c:v>
                </c:pt>
                <c:pt idx="58">
                  <c:v>18.58041930935104</c:v>
                </c:pt>
                <c:pt idx="59">
                  <c:v>17.54958402333305</c:v>
                </c:pt>
                <c:pt idx="60">
                  <c:v>19.153410587485464</c:v>
                </c:pt>
                <c:pt idx="61">
                  <c:v>18.460161915752675</c:v>
                </c:pt>
                <c:pt idx="62">
                  <c:v>18.510500584925641</c:v>
                </c:pt>
                <c:pt idx="63">
                  <c:v>19.144436194278303</c:v>
                </c:pt>
                <c:pt idx="64">
                  <c:v>18.840874286725654</c:v>
                </c:pt>
                <c:pt idx="65">
                  <c:v>18.404093206398151</c:v>
                </c:pt>
                <c:pt idx="66">
                  <c:v>18.18891878787386</c:v>
                </c:pt>
                <c:pt idx="67">
                  <c:v>18.8</c:v>
                </c:pt>
                <c:pt idx="68">
                  <c:v>20.604439805999721</c:v>
                </c:pt>
                <c:pt idx="69">
                  <c:v>19.909793130487341</c:v>
                </c:pt>
                <c:pt idx="70">
                  <c:v>20.164400000000001</c:v>
                </c:pt>
                <c:pt idx="71">
                  <c:v>19.372599999999998</c:v>
                </c:pt>
                <c:pt idx="72">
                  <c:v>21.298400000000001</c:v>
                </c:pt>
                <c:pt idx="73">
                  <c:v>23.334800000000001</c:v>
                </c:pt>
                <c:pt idx="74">
                  <c:v>20.921800000000001</c:v>
                </c:pt>
                <c:pt idx="75">
                  <c:v>21.1876</c:v>
                </c:pt>
                <c:pt idx="76">
                  <c:v>20.292100000000001</c:v>
                </c:pt>
                <c:pt idx="77">
                  <c:v>19.157900000000001</c:v>
                </c:pt>
                <c:pt idx="78">
                  <c:v>18.3462</c:v>
                </c:pt>
                <c:pt idx="79">
                  <c:v>19.460899999999999</c:v>
                </c:pt>
                <c:pt idx="80">
                  <c:v>17.156700000000001</c:v>
                </c:pt>
                <c:pt idx="81">
                  <c:v>17.480499999999999</c:v>
                </c:pt>
                <c:pt idx="82">
                  <c:v>18.131599999999999</c:v>
                </c:pt>
                <c:pt idx="83">
                  <c:v>18.1511</c:v>
                </c:pt>
                <c:pt idx="84">
                  <c:v>18.154399999999999</c:v>
                </c:pt>
                <c:pt idx="85">
                  <c:v>20.941600000000001</c:v>
                </c:pt>
                <c:pt idx="86">
                  <c:v>19.643799999999999</c:v>
                </c:pt>
                <c:pt idx="87">
                  <c:v>21.025700000000001</c:v>
                </c:pt>
                <c:pt idx="88">
                  <c:v>22.612300000000001</c:v>
                </c:pt>
                <c:pt idx="89">
                  <c:v>20.6143</c:v>
                </c:pt>
                <c:pt idx="90">
                  <c:v>20.4389</c:v>
                </c:pt>
                <c:pt idx="91">
                  <c:v>22.046199999999999</c:v>
                </c:pt>
                <c:pt idx="92">
                  <c:v>20.371500000000001</c:v>
                </c:pt>
                <c:pt idx="93">
                  <c:v>21.367100000000001</c:v>
                </c:pt>
                <c:pt idx="94">
                  <c:v>20.935600000000001</c:v>
                </c:pt>
                <c:pt idx="95">
                  <c:v>16.783200000000001</c:v>
                </c:pt>
                <c:pt idx="96">
                  <c:v>17.215</c:v>
                </c:pt>
                <c:pt idx="97">
                  <c:v>17.305499999999999</c:v>
                </c:pt>
                <c:pt idx="98">
                  <c:v>17.118600000000001</c:v>
                </c:pt>
                <c:pt idx="99">
                  <c:v>15.9076</c:v>
                </c:pt>
                <c:pt idx="100">
                  <c:v>16.046600000000002</c:v>
                </c:pt>
                <c:pt idx="101">
                  <c:v>16.040600000000001</c:v>
                </c:pt>
                <c:pt idx="102">
                  <c:v>15.8371</c:v>
                </c:pt>
                <c:pt idx="103">
                  <c:v>15.451599999999999</c:v>
                </c:pt>
                <c:pt idx="104">
                  <c:v>15.0357</c:v>
                </c:pt>
                <c:pt idx="105">
                  <c:v>14.6595</c:v>
                </c:pt>
                <c:pt idx="106">
                  <c:v>15.4094</c:v>
                </c:pt>
                <c:pt idx="107">
                  <c:v>15.6907</c:v>
                </c:pt>
                <c:pt idx="108">
                  <c:v>16.2</c:v>
                </c:pt>
                <c:pt idx="109">
                  <c:v>15.8</c:v>
                </c:pt>
                <c:pt idx="110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1-4C7B-8319-2A146432F2E9}"/>
            </c:ext>
          </c:extLst>
        </c:ser>
        <c:ser>
          <c:idx val="3"/>
          <c:order val="3"/>
          <c:tx>
            <c:strRef>
              <c:f>'მონეტარული სექტორი'!$A$66:$B$66</c:f>
              <c:strCache>
                <c:ptCount val="2"/>
                <c:pt idx="0">
                  <c:v> სესხებზე</c:v>
                </c:pt>
                <c:pt idx="1">
                  <c:v>უცხოური ვალუტით</c:v>
                </c:pt>
              </c:strCache>
            </c:strRef>
          </c:tx>
          <c:marker>
            <c:symbol val="none"/>
          </c:marker>
          <c:cat>
            <c:multiLvlStrRef>
              <c:f>'მონეტარული სექტორი'!$CI$61:$GO$62</c:f>
              <c:multiLvlStrCache>
                <c:ptCount val="111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  <c:pt idx="72">
                    <c:v>2016</c:v>
                  </c:pt>
                  <c:pt idx="84">
                    <c:v>2017</c:v>
                  </c:pt>
                  <c:pt idx="96">
                    <c:v>2018</c:v>
                  </c:pt>
                  <c:pt idx="108">
                    <c:v>2019</c:v>
                  </c:pt>
                </c:lvl>
              </c:multiLvlStrCache>
            </c:multiLvlStrRef>
          </c:cat>
          <c:val>
            <c:numRef>
              <c:f>'მონეტარული სექტორი'!$CI$66:$GO$66</c:f>
              <c:numCache>
                <c:formatCode>0.0</c:formatCode>
                <c:ptCount val="111"/>
                <c:pt idx="0">
                  <c:v>21.363429032962905</c:v>
                </c:pt>
                <c:pt idx="1">
                  <c:v>18.709524943462199</c:v>
                </c:pt>
                <c:pt idx="2">
                  <c:v>18.547749037298725</c:v>
                </c:pt>
                <c:pt idx="3">
                  <c:v>18.381371176067926</c:v>
                </c:pt>
                <c:pt idx="4">
                  <c:v>18.307919392025795</c:v>
                </c:pt>
                <c:pt idx="5">
                  <c:v>17.639167537276847</c:v>
                </c:pt>
                <c:pt idx="6">
                  <c:v>17.061863410253565</c:v>
                </c:pt>
                <c:pt idx="7">
                  <c:v>17.099759061253028</c:v>
                </c:pt>
                <c:pt idx="8">
                  <c:v>16.729471411006667</c:v>
                </c:pt>
                <c:pt idx="9">
                  <c:v>17.025177747733952</c:v>
                </c:pt>
                <c:pt idx="10">
                  <c:v>15.659067632852382</c:v>
                </c:pt>
                <c:pt idx="11">
                  <c:v>14.933292055025756</c:v>
                </c:pt>
                <c:pt idx="12">
                  <c:v>16.447521117858383</c:v>
                </c:pt>
                <c:pt idx="13">
                  <c:v>16.244669976407032</c:v>
                </c:pt>
                <c:pt idx="14">
                  <c:v>15.495145294973765</c:v>
                </c:pt>
                <c:pt idx="15">
                  <c:v>15.667296450599524</c:v>
                </c:pt>
                <c:pt idx="16">
                  <c:v>15.618989320732956</c:v>
                </c:pt>
                <c:pt idx="17">
                  <c:v>13.933707260876487</c:v>
                </c:pt>
                <c:pt idx="18">
                  <c:v>14.919859693842962</c:v>
                </c:pt>
                <c:pt idx="19">
                  <c:v>15.184073758315723</c:v>
                </c:pt>
                <c:pt idx="20">
                  <c:v>15.009181455917767</c:v>
                </c:pt>
                <c:pt idx="21">
                  <c:v>15.595173333703052</c:v>
                </c:pt>
                <c:pt idx="22">
                  <c:v>15.834228750440245</c:v>
                </c:pt>
                <c:pt idx="23">
                  <c:v>15.573560634345956</c:v>
                </c:pt>
                <c:pt idx="24">
                  <c:v>16.848097429548076</c:v>
                </c:pt>
                <c:pt idx="25">
                  <c:v>16.830300698889687</c:v>
                </c:pt>
                <c:pt idx="26">
                  <c:v>15.82925271876268</c:v>
                </c:pt>
                <c:pt idx="27">
                  <c:v>16.345461271357195</c:v>
                </c:pt>
                <c:pt idx="28">
                  <c:v>15.733186372227104</c:v>
                </c:pt>
                <c:pt idx="29">
                  <c:v>15.167745670203589</c:v>
                </c:pt>
                <c:pt idx="30">
                  <c:v>15.1372390826534</c:v>
                </c:pt>
                <c:pt idx="31">
                  <c:v>15.150159208983936</c:v>
                </c:pt>
                <c:pt idx="32">
                  <c:v>14.66487707994939</c:v>
                </c:pt>
                <c:pt idx="33">
                  <c:v>14.47238213732121</c:v>
                </c:pt>
                <c:pt idx="34">
                  <c:v>14.857565179148478</c:v>
                </c:pt>
                <c:pt idx="35">
                  <c:v>14.611784573979959</c:v>
                </c:pt>
                <c:pt idx="36">
                  <c:v>15.267346562447084</c:v>
                </c:pt>
                <c:pt idx="37">
                  <c:v>14.748621583582294</c:v>
                </c:pt>
                <c:pt idx="38">
                  <c:v>14.533055314732101</c:v>
                </c:pt>
                <c:pt idx="39">
                  <c:v>13.69819305330776</c:v>
                </c:pt>
                <c:pt idx="40">
                  <c:v>13.364667845141527</c:v>
                </c:pt>
                <c:pt idx="41">
                  <c:v>13.936190544545651</c:v>
                </c:pt>
                <c:pt idx="42">
                  <c:v>13.861556793357737</c:v>
                </c:pt>
                <c:pt idx="43">
                  <c:v>13.382799232802173</c:v>
                </c:pt>
                <c:pt idx="44">
                  <c:v>13.587584401110092</c:v>
                </c:pt>
                <c:pt idx="45">
                  <c:v>13.669621121177416</c:v>
                </c:pt>
                <c:pt idx="46">
                  <c:v>12.658041199538204</c:v>
                </c:pt>
                <c:pt idx="47">
                  <c:v>11.673833935157083</c:v>
                </c:pt>
                <c:pt idx="48">
                  <c:v>12.906013928987367</c:v>
                </c:pt>
                <c:pt idx="49">
                  <c:v>11.641054368973926</c:v>
                </c:pt>
                <c:pt idx="50">
                  <c:v>11.840877076138865</c:v>
                </c:pt>
                <c:pt idx="51">
                  <c:v>11.909159868665846</c:v>
                </c:pt>
                <c:pt idx="52">
                  <c:v>12.051427323761743</c:v>
                </c:pt>
                <c:pt idx="53">
                  <c:v>11.504049830589043</c:v>
                </c:pt>
                <c:pt idx="54">
                  <c:v>11.498943184679014</c:v>
                </c:pt>
                <c:pt idx="55">
                  <c:v>11.542591597782272</c:v>
                </c:pt>
                <c:pt idx="56">
                  <c:v>10.725795216461862</c:v>
                </c:pt>
                <c:pt idx="57">
                  <c:v>11.03606175522458</c:v>
                </c:pt>
                <c:pt idx="58">
                  <c:v>10.827883298146354</c:v>
                </c:pt>
                <c:pt idx="59">
                  <c:v>10.461905397485175</c:v>
                </c:pt>
                <c:pt idx="60">
                  <c:v>10.663969592739962</c:v>
                </c:pt>
                <c:pt idx="61">
                  <c:v>11.085473323882521</c:v>
                </c:pt>
                <c:pt idx="62">
                  <c:v>11.691070654020187</c:v>
                </c:pt>
                <c:pt idx="63">
                  <c:v>11.535436818090341</c:v>
                </c:pt>
                <c:pt idx="64">
                  <c:v>11.178303027478513</c:v>
                </c:pt>
                <c:pt idx="65">
                  <c:v>11</c:v>
                </c:pt>
                <c:pt idx="66">
                  <c:v>10.88914636818104</c:v>
                </c:pt>
                <c:pt idx="67">
                  <c:v>10.187507396247042</c:v>
                </c:pt>
                <c:pt idx="68">
                  <c:v>10.4161</c:v>
                </c:pt>
                <c:pt idx="69">
                  <c:v>10.275499999999999</c:v>
                </c:pt>
                <c:pt idx="70">
                  <c:v>10.187507396247042</c:v>
                </c:pt>
                <c:pt idx="71">
                  <c:v>10.417534795827752</c:v>
                </c:pt>
                <c:pt idx="72">
                  <c:v>10.5427</c:v>
                </c:pt>
                <c:pt idx="73">
                  <c:v>10.0922</c:v>
                </c:pt>
                <c:pt idx="74">
                  <c:v>9.9459</c:v>
                </c:pt>
                <c:pt idx="75">
                  <c:v>9.6770999999999994</c:v>
                </c:pt>
                <c:pt idx="76">
                  <c:v>9.8988999999999994</c:v>
                </c:pt>
                <c:pt idx="77">
                  <c:v>9.2368000000000006</c:v>
                </c:pt>
                <c:pt idx="78">
                  <c:v>9.6309000000000005</c:v>
                </c:pt>
                <c:pt idx="79">
                  <c:v>9.7094000000000005</c:v>
                </c:pt>
                <c:pt idx="80">
                  <c:v>9.7469999999999999</c:v>
                </c:pt>
                <c:pt idx="81">
                  <c:v>9.18</c:v>
                </c:pt>
                <c:pt idx="82">
                  <c:v>8.7932000000000006</c:v>
                </c:pt>
                <c:pt idx="83">
                  <c:v>8.7089999999999996</c:v>
                </c:pt>
                <c:pt idx="84">
                  <c:v>8.7970000000000006</c:v>
                </c:pt>
                <c:pt idx="85">
                  <c:v>8.4939999999999998</c:v>
                </c:pt>
                <c:pt idx="86">
                  <c:v>8.5580999999999996</c:v>
                </c:pt>
                <c:pt idx="87">
                  <c:v>8.5174000000000003</c:v>
                </c:pt>
                <c:pt idx="88">
                  <c:v>8.6462000000000003</c:v>
                </c:pt>
                <c:pt idx="89">
                  <c:v>8.2858999999999998</c:v>
                </c:pt>
                <c:pt idx="90">
                  <c:v>8.1143999999999998</c:v>
                </c:pt>
                <c:pt idx="91">
                  <c:v>8.4514999999999993</c:v>
                </c:pt>
                <c:pt idx="92">
                  <c:v>8.3849</c:v>
                </c:pt>
                <c:pt idx="93">
                  <c:v>8.2571999999999992</c:v>
                </c:pt>
                <c:pt idx="94">
                  <c:v>8.0253999999999994</c:v>
                </c:pt>
                <c:pt idx="95">
                  <c:v>7.9104000000000001</c:v>
                </c:pt>
                <c:pt idx="96">
                  <c:v>8.1639999999999997</c:v>
                </c:pt>
                <c:pt idx="97">
                  <c:v>8.2079000000000004</c:v>
                </c:pt>
                <c:pt idx="98">
                  <c:v>8.6641999999999992</c:v>
                </c:pt>
                <c:pt idx="99">
                  <c:v>7.9782999999999999</c:v>
                </c:pt>
                <c:pt idx="100">
                  <c:v>8.3636999999999997</c:v>
                </c:pt>
                <c:pt idx="101">
                  <c:v>8.1329999999999991</c:v>
                </c:pt>
                <c:pt idx="102">
                  <c:v>7.7907999999999999</c:v>
                </c:pt>
                <c:pt idx="103">
                  <c:v>7.2843</c:v>
                </c:pt>
                <c:pt idx="104">
                  <c:v>7.2778999999999998</c:v>
                </c:pt>
                <c:pt idx="105">
                  <c:v>7.6043000000000003</c:v>
                </c:pt>
                <c:pt idx="106">
                  <c:v>7.4615</c:v>
                </c:pt>
                <c:pt idx="107">
                  <c:v>7.5976999999999997</c:v>
                </c:pt>
                <c:pt idx="108">
                  <c:v>7.7</c:v>
                </c:pt>
                <c:pt idx="109">
                  <c:v>7.4</c:v>
                </c:pt>
                <c:pt idx="110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E3-416D-8864-49A7269A1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989200"/>
        <c:axId val="486989744"/>
      </c:lineChart>
      <c:catAx>
        <c:axId val="486989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 baseline="0"/>
            </a:pPr>
            <a:endParaRPr lang="en-US"/>
          </a:p>
        </c:txPr>
        <c:crossAx val="486989744"/>
        <c:crosses val="autoZero"/>
        <c:auto val="1"/>
        <c:lblAlgn val="ctr"/>
        <c:lblOffset val="100"/>
        <c:noMultiLvlLbl val="0"/>
      </c:catAx>
      <c:valAx>
        <c:axId val="486989744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486989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4315309294825229E-2"/>
          <c:y val="0.93227849375599192"/>
          <c:w val="0.9"/>
          <c:h val="5.081253638309297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ka-GE" b="1"/>
              <a:t>მთლიანი საერთშორისო რეზერვი</a:t>
            </a:r>
            <a:endParaRPr lang="en-US" b="1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'მონეტარული სექტორი'!$B$95</c:f>
              <c:strCache>
                <c:ptCount val="1"/>
                <c:pt idx="0">
                  <c:v>მთლიანი საერთაშორისო რეზერვი (ათსი აშშ დოლარი)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'მონეტარული სექტორი'!$BK$93:$HY$94</c15:sqref>
                  </c15:fullRef>
                </c:ext>
              </c:extLst>
              <c:f>'მონეტარული სექტორი'!$CI$93:$HY$94</c:f>
              <c:multiLvlStrCache>
                <c:ptCount val="147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  <c:pt idx="123">
                    <c:v>IV</c:v>
                  </c:pt>
                  <c:pt idx="124">
                    <c:v>V</c:v>
                  </c:pt>
                  <c:pt idx="125">
                    <c:v>VI</c:v>
                  </c:pt>
                  <c:pt idx="126">
                    <c:v>VII</c:v>
                  </c:pt>
                  <c:pt idx="127">
                    <c:v>VIII</c:v>
                  </c:pt>
                  <c:pt idx="128">
                    <c:v>IX</c:v>
                  </c:pt>
                  <c:pt idx="129">
                    <c:v>X</c:v>
                  </c:pt>
                  <c:pt idx="130">
                    <c:v>XI</c:v>
                  </c:pt>
                  <c:pt idx="131">
                    <c:v>XII</c:v>
                  </c:pt>
                  <c:pt idx="132">
                    <c:v>I </c:v>
                  </c:pt>
                  <c:pt idx="133">
                    <c:v>II</c:v>
                  </c:pt>
                  <c:pt idx="134">
                    <c:v>III</c:v>
                  </c:pt>
                  <c:pt idx="135">
                    <c:v>IV</c:v>
                  </c:pt>
                  <c:pt idx="136">
                    <c:v>V</c:v>
                  </c:pt>
                  <c:pt idx="137">
                    <c:v>VI</c:v>
                  </c:pt>
                  <c:pt idx="138">
                    <c:v>VII</c:v>
                  </c:pt>
                  <c:pt idx="139">
                    <c:v>VIII</c:v>
                  </c:pt>
                  <c:pt idx="140">
                    <c:v>IX</c:v>
                  </c:pt>
                  <c:pt idx="141">
                    <c:v>X</c:v>
                  </c:pt>
                  <c:pt idx="142">
                    <c:v>XI</c:v>
                  </c:pt>
                  <c:pt idx="143">
                    <c:v>XII</c:v>
                  </c:pt>
                  <c:pt idx="144">
                    <c:v>I </c:v>
                  </c:pt>
                  <c:pt idx="145">
                    <c:v>II</c:v>
                  </c:pt>
                  <c:pt idx="146">
                    <c:v>III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3">
                    <c:v>2013</c:v>
                  </c:pt>
                  <c:pt idx="85">
                    <c:v>2014</c:v>
                  </c:pt>
                  <c:pt idx="97">
                    <c:v>2015</c:v>
                  </c:pt>
                  <c:pt idx="109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'მონეტარული სექტორი'!$BK$95:$HY$95</c15:sqref>
                  </c15:fullRef>
                </c:ext>
              </c:extLst>
              <c:f>'მონეტარული სექტორი'!$CI$95:$HY$95</c:f>
              <c:numCache>
                <c:formatCode>_(* #,##0.0_);_(* \(#,##0.0\);_(* "-"??_);_(@_)</c:formatCode>
                <c:ptCount val="147"/>
                <c:pt idx="0">
                  <c:v>944569.35641016928</c:v>
                </c:pt>
                <c:pt idx="1">
                  <c:v>986716.08698984259</c:v>
                </c:pt>
                <c:pt idx="2">
                  <c:v>1018970.6383705883</c:v>
                </c:pt>
                <c:pt idx="3">
                  <c:v>1054278.3648236687</c:v>
                </c:pt>
                <c:pt idx="4">
                  <c:v>1114160.4676941596</c:v>
                </c:pt>
                <c:pt idx="5">
                  <c:v>1220729.4868377249</c:v>
                </c:pt>
                <c:pt idx="6">
                  <c:v>1336062.4990645084</c:v>
                </c:pt>
                <c:pt idx="7">
                  <c:v>1360970.1978789475</c:v>
                </c:pt>
                <c:pt idx="8">
                  <c:v>1469799.646717129</c:v>
                </c:pt>
                <c:pt idx="9">
                  <c:v>1510431.0827445299</c:v>
                </c:pt>
                <c:pt idx="10">
                  <c:v>1355160.5881417645</c:v>
                </c:pt>
                <c:pt idx="11">
                  <c:v>1361139.9403110077</c:v>
                </c:pt>
                <c:pt idx="12">
                  <c:v>1218380.9924038434</c:v>
                </c:pt>
                <c:pt idx="13">
                  <c:v>1245880.8175270271</c:v>
                </c:pt>
                <c:pt idx="14">
                  <c:v>1421919.9898102982</c:v>
                </c:pt>
                <c:pt idx="15">
                  <c:v>1910253.8450503421</c:v>
                </c:pt>
                <c:pt idx="16">
                  <c:v>1497582.7177310251</c:v>
                </c:pt>
                <c:pt idx="17">
                  <c:v>1526134.6436753173</c:v>
                </c:pt>
                <c:pt idx="18">
                  <c:v>1464749.4281110796</c:v>
                </c:pt>
                <c:pt idx="19">
                  <c:v>1122855.834339007</c:v>
                </c:pt>
                <c:pt idx="20">
                  <c:v>1373330.1528049821</c:v>
                </c:pt>
                <c:pt idx="21">
                  <c:v>1272102.000705841</c:v>
                </c:pt>
                <c:pt idx="22">
                  <c:v>1339757.4830272726</c:v>
                </c:pt>
                <c:pt idx="23">
                  <c:v>1480157.5631799039</c:v>
                </c:pt>
                <c:pt idx="24">
                  <c:v>1335830.4339930415</c:v>
                </c:pt>
                <c:pt idx="25">
                  <c:v>1269325.8624875671</c:v>
                </c:pt>
                <c:pt idx="26">
                  <c:v>1493108.0580293413</c:v>
                </c:pt>
                <c:pt idx="27">
                  <c:v>1476027.715673493</c:v>
                </c:pt>
                <c:pt idx="28">
                  <c:v>1530375.5058069909</c:v>
                </c:pt>
                <c:pt idx="29">
                  <c:v>1518203.7025400626</c:v>
                </c:pt>
                <c:pt idx="30">
                  <c:v>1632579.5252921169</c:v>
                </c:pt>
                <c:pt idx="31">
                  <c:v>1788341.4348344204</c:v>
                </c:pt>
                <c:pt idx="32">
                  <c:v>2009955.5894102296</c:v>
                </c:pt>
                <c:pt idx="33">
                  <c:v>2030508.6190250744</c:v>
                </c:pt>
                <c:pt idx="34">
                  <c:v>2052635.5978401361</c:v>
                </c:pt>
                <c:pt idx="35">
                  <c:v>2110413.478816004</c:v>
                </c:pt>
                <c:pt idx="36">
                  <c:v>2106203.9810035196</c:v>
                </c:pt>
                <c:pt idx="37">
                  <c:v>2046269.0853118859</c:v>
                </c:pt>
                <c:pt idx="38">
                  <c:v>2199234.1437067334</c:v>
                </c:pt>
                <c:pt idx="39">
                  <c:v>2116174.0355714061</c:v>
                </c:pt>
                <c:pt idx="40">
                  <c:v>1957092.2603504846</c:v>
                </c:pt>
                <c:pt idx="41">
                  <c:v>1864408.8699619351</c:v>
                </c:pt>
                <c:pt idx="42">
                  <c:v>1947257.2856074539</c:v>
                </c:pt>
                <c:pt idx="43">
                  <c:v>1948646.7347669392</c:v>
                </c:pt>
                <c:pt idx="44">
                  <c:v>2110240.5157640385</c:v>
                </c:pt>
                <c:pt idx="45">
                  <c:v>2143452.4108899692</c:v>
                </c:pt>
                <c:pt idx="46">
                  <c:v>2243098.0802975842</c:v>
                </c:pt>
                <c:pt idx="47">
                  <c:v>2263931.0029392713</c:v>
                </c:pt>
                <c:pt idx="48">
                  <c:v>2413276.2335899505</c:v>
                </c:pt>
                <c:pt idx="49">
                  <c:v>2519379.8342900733</c:v>
                </c:pt>
                <c:pt idx="50">
                  <c:v>2717701.2598414333</c:v>
                </c:pt>
                <c:pt idx="51">
                  <c:v>2838315.1356277643</c:v>
                </c:pt>
                <c:pt idx="52">
                  <c:v>2741576.7448697682</c:v>
                </c:pt>
                <c:pt idx="53">
                  <c:v>2759253.7927394235</c:v>
                </c:pt>
                <c:pt idx="54">
                  <c:v>2782237.9418207114</c:v>
                </c:pt>
                <c:pt idx="55">
                  <c:v>2813452.7187379962</c:v>
                </c:pt>
                <c:pt idx="56">
                  <c:v>2755211.7676429255</c:v>
                </c:pt>
                <c:pt idx="57">
                  <c:v>2861887.7782070283</c:v>
                </c:pt>
                <c:pt idx="58">
                  <c:v>2780195.9797333297</c:v>
                </c:pt>
                <c:pt idx="59">
                  <c:v>2818259.2680307194</c:v>
                </c:pt>
                <c:pt idx="60">
                  <c:v>2839594.9879799737</c:v>
                </c:pt>
                <c:pt idx="61">
                  <c:v>2856750.8934637918</c:v>
                </c:pt>
                <c:pt idx="62">
                  <c:v>2816704.8286006022</c:v>
                </c:pt>
                <c:pt idx="63">
                  <c:v>2798459.4553680345</c:v>
                </c:pt>
                <c:pt idx="64">
                  <c:v>2793387.5536637641</c:v>
                </c:pt>
                <c:pt idx="65">
                  <c:v>2780985.0687050931</c:v>
                </c:pt>
                <c:pt idx="66">
                  <c:v>2807413.7915177797</c:v>
                </c:pt>
                <c:pt idx="67">
                  <c:v>2943749.4992914218</c:v>
                </c:pt>
                <c:pt idx="68">
                  <c:v>2914658.817144983</c:v>
                </c:pt>
                <c:pt idx="69">
                  <c:v>2849332.7257570168</c:v>
                </c:pt>
                <c:pt idx="70">
                  <c:v>2841471.6034804117</c:v>
                </c:pt>
                <c:pt idx="71">
                  <c:v>2872974.0072534797</c:v>
                </c:pt>
                <c:pt idx="72">
                  <c:v>2920913.4825156974</c:v>
                </c:pt>
                <c:pt idx="73">
                  <c:v>2960164.6478902008</c:v>
                </c:pt>
                <c:pt idx="74">
                  <c:v>2941281.3739937958</c:v>
                </c:pt>
                <c:pt idx="75">
                  <c:v>2967640.2314474112</c:v>
                </c:pt>
                <c:pt idx="76">
                  <c:v>3038439.4234659099</c:v>
                </c:pt>
                <c:pt idx="77">
                  <c:v>2981696.5719834873</c:v>
                </c:pt>
                <c:pt idx="78">
                  <c:v>3048940.2725795242</c:v>
                </c:pt>
                <c:pt idx="79">
                  <c:v>3094880.4011226003</c:v>
                </c:pt>
                <c:pt idx="80">
                  <c:v>3074514.4032913325</c:v>
                </c:pt>
                <c:pt idx="81">
                  <c:v>3110052.595667392</c:v>
                </c:pt>
                <c:pt idx="82">
                  <c:v>3030762.590057211</c:v>
                </c:pt>
                <c:pt idx="83">
                  <c:v>2823422.3102112538</c:v>
                </c:pt>
                <c:pt idx="84">
                  <c:v>2566485.807309546</c:v>
                </c:pt>
                <c:pt idx="85">
                  <c:v>2625815.8972458891</c:v>
                </c:pt>
                <c:pt idx="86">
                  <c:v>2598611.4889874458</c:v>
                </c:pt>
                <c:pt idx="87">
                  <c:v>2561530.6140122572</c:v>
                </c:pt>
                <c:pt idx="88">
                  <c:v>2546888.4687851053</c:v>
                </c:pt>
                <c:pt idx="89">
                  <c:v>2498141.4550504605</c:v>
                </c:pt>
                <c:pt idx="90">
                  <c:v>2499536.2096192339</c:v>
                </c:pt>
                <c:pt idx="91">
                  <c:v>2707900.3741213139</c:v>
                </c:pt>
                <c:pt idx="92">
                  <c:v>2701161.5769932154</c:v>
                </c:pt>
                <c:pt idx="93">
                  <c:v>2661929.0626284136</c:v>
                </c:pt>
                <c:pt idx="94">
                  <c:v>2607504.9668389154</c:v>
                </c:pt>
                <c:pt idx="95">
                  <c:v>2699187.5607971642</c:v>
                </c:pt>
                <c:pt idx="96">
                  <c:v>2610108.4690660615</c:v>
                </c:pt>
                <c:pt idx="97">
                  <c:v>2469434.9914791086</c:v>
                </c:pt>
                <c:pt idx="98">
                  <c:v>2452879.8246513736</c:v>
                </c:pt>
                <c:pt idx="99">
                  <c:v>2430898.1739769462</c:v>
                </c:pt>
                <c:pt idx="100">
                  <c:v>2393461.5636008992</c:v>
                </c:pt>
                <c:pt idx="101">
                  <c:v>2483749.8192242431</c:v>
                </c:pt>
                <c:pt idx="102">
                  <c:v>2447135.6935645551</c:v>
                </c:pt>
                <c:pt idx="103">
                  <c:v>2463246.037693393</c:v>
                </c:pt>
                <c:pt idx="104">
                  <c:v>2464305.6345610949</c:v>
                </c:pt>
                <c:pt idx="105">
                  <c:v>2448949.3490079651</c:v>
                </c:pt>
                <c:pt idx="106">
                  <c:v>2479433.0261559691</c:v>
                </c:pt>
                <c:pt idx="107">
                  <c:v>2520576.4584791926</c:v>
                </c:pt>
                <c:pt idx="108">
                  <c:v>2447473.9063923294</c:v>
                </c:pt>
                <c:pt idx="109">
                  <c:v>2425874.1215882022</c:v>
                </c:pt>
                <c:pt idx="110">
                  <c:v>2456678.7044003196</c:v>
                </c:pt>
                <c:pt idx="111">
                  <c:v>2456757.5473110713</c:v>
                </c:pt>
                <c:pt idx="112">
                  <c:v>2569385.7632536348</c:v>
                </c:pt>
                <c:pt idx="113">
                  <c:v>2857243.9932879852</c:v>
                </c:pt>
                <c:pt idx="114">
                  <c:v>2856372.1653822223</c:v>
                </c:pt>
                <c:pt idx="115">
                  <c:v>2888476.1218433809</c:v>
                </c:pt>
                <c:pt idx="116">
                  <c:v>2858235.6963583441</c:v>
                </c:pt>
                <c:pt idx="117">
                  <c:v>2760196.1457853545</c:v>
                </c:pt>
                <c:pt idx="118">
                  <c:v>2779157.1453897599</c:v>
                </c:pt>
                <c:pt idx="119">
                  <c:v>2757417.1069871355</c:v>
                </c:pt>
                <c:pt idx="120">
                  <c:v>2797144.5926505891</c:v>
                </c:pt>
                <c:pt idx="121">
                  <c:v>2781130.0453293803</c:v>
                </c:pt>
                <c:pt idx="122">
                  <c:v>2832873.1830952065</c:v>
                </c:pt>
                <c:pt idx="123">
                  <c:v>2745865.8230236811</c:v>
                </c:pt>
                <c:pt idx="124">
                  <c:v>2826021.7532795388</c:v>
                </c:pt>
                <c:pt idx="125">
                  <c:v>2956463.5809095469</c:v>
                </c:pt>
                <c:pt idx="126">
                  <c:v>2938356.0661625206</c:v>
                </c:pt>
                <c:pt idx="127">
                  <c:v>2915223.78768329</c:v>
                </c:pt>
                <c:pt idx="128">
                  <c:v>3025040.9519752096</c:v>
                </c:pt>
                <c:pt idx="129">
                  <c:v>2945349.0277962075</c:v>
                </c:pt>
                <c:pt idx="130">
                  <c:v>2999154.2279768516</c:v>
                </c:pt>
                <c:pt idx="131">
                  <c:v>3038994.5608600993</c:v>
                </c:pt>
                <c:pt idx="132">
                  <c:v>3069440.1774699748</c:v>
                </c:pt>
                <c:pt idx="133">
                  <c:v>3022556.5477885795</c:v>
                </c:pt>
                <c:pt idx="134">
                  <c:v>3019418.4727876643</c:v>
                </c:pt>
                <c:pt idx="135">
                  <c:v>3049424.1015804117</c:v>
                </c:pt>
                <c:pt idx="136">
                  <c:v>3015678.4344485286</c:v>
                </c:pt>
                <c:pt idx="137">
                  <c:v>3005134.5266090306</c:v>
                </c:pt>
                <c:pt idx="138">
                  <c:v>2925530.5171740558</c:v>
                </c:pt>
                <c:pt idx="139">
                  <c:v>2911383.682065927</c:v>
                </c:pt>
                <c:pt idx="140">
                  <c:v>3152589.591470222</c:v>
                </c:pt>
                <c:pt idx="141">
                  <c:v>3095226.7935403166</c:v>
                </c:pt>
                <c:pt idx="142">
                  <c:v>3088515.9074262301</c:v>
                </c:pt>
                <c:pt idx="143">
                  <c:v>3289847.6427365066</c:v>
                </c:pt>
                <c:pt idx="144">
                  <c:v>3405736.1503756051</c:v>
                </c:pt>
                <c:pt idx="145">
                  <c:v>3496829.3387800567</c:v>
                </c:pt>
                <c:pt idx="146">
                  <c:v>3478578.1495912387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7-4A4D-A56D-F10D293D6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axId val="486997360"/>
        <c:axId val="486993008"/>
      </c:barChart>
      <c:lineChart>
        <c:grouping val="standard"/>
        <c:varyColors val="0"/>
        <c:ser>
          <c:idx val="1"/>
          <c:order val="1"/>
          <c:tx>
            <c:strRef>
              <c:f>'მონეტარული სექტორი'!$B$96</c:f>
              <c:strCache>
                <c:ptCount val="1"/>
                <c:pt idx="0">
                  <c:v>თვის იპორტის ჯერადი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'მონეტარული სექტორი'!$BK$93:$HY$95</c15:sqref>
                  </c15:fullRef>
                </c:ext>
              </c:extLst>
              <c:f>'მონეტარული სექტორი'!$CI$93:$HY$95</c:f>
              <c:multiLvlStrCache>
                <c:ptCount val="147"/>
                <c:lvl>
                  <c:pt idx="0">
                    <c:v> 944,569.4 </c:v>
                  </c:pt>
                  <c:pt idx="1">
                    <c:v> 986,716.1 </c:v>
                  </c:pt>
                  <c:pt idx="2">
                    <c:v> 1,018,970.6 </c:v>
                  </c:pt>
                  <c:pt idx="3">
                    <c:v> 1,054,278.4 </c:v>
                  </c:pt>
                  <c:pt idx="4">
                    <c:v> 1,114,160.5 </c:v>
                  </c:pt>
                  <c:pt idx="5">
                    <c:v> 1,220,729.5 </c:v>
                  </c:pt>
                  <c:pt idx="6">
                    <c:v> 1,336,062.5 </c:v>
                  </c:pt>
                  <c:pt idx="7">
                    <c:v> 1,360,970.2 </c:v>
                  </c:pt>
                  <c:pt idx="8">
                    <c:v> 1,469,799.6 </c:v>
                  </c:pt>
                  <c:pt idx="9">
                    <c:v> 1,510,431.1 </c:v>
                  </c:pt>
                  <c:pt idx="10">
                    <c:v> 1,355,160.6 </c:v>
                  </c:pt>
                  <c:pt idx="11">
                    <c:v> 1,361,139.9 </c:v>
                  </c:pt>
                  <c:pt idx="12">
                    <c:v> 1,218,381.0 </c:v>
                  </c:pt>
                  <c:pt idx="13">
                    <c:v> 1,245,880.8 </c:v>
                  </c:pt>
                  <c:pt idx="14">
                    <c:v> 1,421,920.0 </c:v>
                  </c:pt>
                  <c:pt idx="15">
                    <c:v> 1,910,253.8 </c:v>
                  </c:pt>
                  <c:pt idx="16">
                    <c:v> 1,497,582.7 </c:v>
                  </c:pt>
                  <c:pt idx="17">
                    <c:v> 1,526,134.6 </c:v>
                  </c:pt>
                  <c:pt idx="18">
                    <c:v> 1,464,749.4 </c:v>
                  </c:pt>
                  <c:pt idx="19">
                    <c:v> 1,122,855.8 </c:v>
                  </c:pt>
                  <c:pt idx="20">
                    <c:v> 1,373,330.2 </c:v>
                  </c:pt>
                  <c:pt idx="21">
                    <c:v> 1,272,102.0 </c:v>
                  </c:pt>
                  <c:pt idx="22">
                    <c:v> 1,339,757.5 </c:v>
                  </c:pt>
                  <c:pt idx="23">
                    <c:v> 1,480,157.6 </c:v>
                  </c:pt>
                  <c:pt idx="24">
                    <c:v> 1,335,830.4 </c:v>
                  </c:pt>
                  <c:pt idx="25">
                    <c:v> 1,269,325.9 </c:v>
                  </c:pt>
                  <c:pt idx="26">
                    <c:v> 1,493,108.1 </c:v>
                  </c:pt>
                  <c:pt idx="27">
                    <c:v> 1,476,027.7 </c:v>
                  </c:pt>
                  <c:pt idx="28">
                    <c:v> 1,530,375.5 </c:v>
                  </c:pt>
                  <c:pt idx="29">
                    <c:v> 1,518,203.7 </c:v>
                  </c:pt>
                  <c:pt idx="30">
                    <c:v> 1,632,579.5 </c:v>
                  </c:pt>
                  <c:pt idx="31">
                    <c:v> 1,788,341.4 </c:v>
                  </c:pt>
                  <c:pt idx="32">
                    <c:v> 2,009,955.6 </c:v>
                  </c:pt>
                  <c:pt idx="33">
                    <c:v> 2,030,508.6 </c:v>
                  </c:pt>
                  <c:pt idx="34">
                    <c:v> 2,052,635.6 </c:v>
                  </c:pt>
                  <c:pt idx="35">
                    <c:v> 2,110,413.5 </c:v>
                  </c:pt>
                  <c:pt idx="36">
                    <c:v> 2,106,204.0 </c:v>
                  </c:pt>
                  <c:pt idx="37">
                    <c:v> 2,046,269.1 </c:v>
                  </c:pt>
                  <c:pt idx="38">
                    <c:v> 2,199,234.1 </c:v>
                  </c:pt>
                  <c:pt idx="39">
                    <c:v> 2,116,174.0 </c:v>
                  </c:pt>
                  <c:pt idx="40">
                    <c:v> 1,957,092.3 </c:v>
                  </c:pt>
                  <c:pt idx="41">
                    <c:v> 1,864,408.9 </c:v>
                  </c:pt>
                  <c:pt idx="42">
                    <c:v> 1,947,257.3 </c:v>
                  </c:pt>
                  <c:pt idx="43">
                    <c:v> 1,948,646.7 </c:v>
                  </c:pt>
                  <c:pt idx="44">
                    <c:v> 2,110,240.5 </c:v>
                  </c:pt>
                  <c:pt idx="45">
                    <c:v> 2,143,452.4 </c:v>
                  </c:pt>
                  <c:pt idx="46">
                    <c:v> 2,243,098.1 </c:v>
                  </c:pt>
                  <c:pt idx="47">
                    <c:v> 2,263,931.0 </c:v>
                  </c:pt>
                  <c:pt idx="48">
                    <c:v> 2,413,276.2 </c:v>
                  </c:pt>
                  <c:pt idx="49">
                    <c:v> 2,519,379.8 </c:v>
                  </c:pt>
                  <c:pt idx="50">
                    <c:v> 2,717,701.3 </c:v>
                  </c:pt>
                  <c:pt idx="51">
                    <c:v> 2,838,315.1 </c:v>
                  </c:pt>
                  <c:pt idx="52">
                    <c:v> 2,741,576.7 </c:v>
                  </c:pt>
                  <c:pt idx="53">
                    <c:v> 2,759,253.8 </c:v>
                  </c:pt>
                  <c:pt idx="54">
                    <c:v> 2,782,237.9 </c:v>
                  </c:pt>
                  <c:pt idx="55">
                    <c:v> 2,813,452.7 </c:v>
                  </c:pt>
                  <c:pt idx="56">
                    <c:v> 2,755,211.8 </c:v>
                  </c:pt>
                  <c:pt idx="57">
                    <c:v> 2,861,887.8 </c:v>
                  </c:pt>
                  <c:pt idx="58">
                    <c:v> 2,780,196.0 </c:v>
                  </c:pt>
                  <c:pt idx="59">
                    <c:v> 2,818,259.3 </c:v>
                  </c:pt>
                  <c:pt idx="60">
                    <c:v> 2,839,595.0 </c:v>
                  </c:pt>
                  <c:pt idx="61">
                    <c:v> 2,856,750.9 </c:v>
                  </c:pt>
                  <c:pt idx="62">
                    <c:v> 2,816,704.8 </c:v>
                  </c:pt>
                  <c:pt idx="63">
                    <c:v> 2,798,459.5 </c:v>
                  </c:pt>
                  <c:pt idx="64">
                    <c:v> 2,793,387.6 </c:v>
                  </c:pt>
                  <c:pt idx="65">
                    <c:v> 2,780,985.1 </c:v>
                  </c:pt>
                  <c:pt idx="66">
                    <c:v> 2,807,413.8 </c:v>
                  </c:pt>
                  <c:pt idx="67">
                    <c:v> 2,943,749.5 </c:v>
                  </c:pt>
                  <c:pt idx="68">
                    <c:v> 2,914,658.8 </c:v>
                  </c:pt>
                  <c:pt idx="69">
                    <c:v> 2,849,332.7 </c:v>
                  </c:pt>
                  <c:pt idx="70">
                    <c:v> 2,841,471.6 </c:v>
                  </c:pt>
                  <c:pt idx="71">
                    <c:v> 2,872,974.0 </c:v>
                  </c:pt>
                  <c:pt idx="72">
                    <c:v> 2,920,913.5 </c:v>
                  </c:pt>
                  <c:pt idx="73">
                    <c:v> 2,960,164.6 </c:v>
                  </c:pt>
                  <c:pt idx="74">
                    <c:v> 2,941,281.4 </c:v>
                  </c:pt>
                  <c:pt idx="75">
                    <c:v> 2,967,640.2 </c:v>
                  </c:pt>
                  <c:pt idx="76">
                    <c:v> 3,038,439.4 </c:v>
                  </c:pt>
                  <c:pt idx="77">
                    <c:v> 2,981,696.6 </c:v>
                  </c:pt>
                  <c:pt idx="78">
                    <c:v> 3,048,940.3 </c:v>
                  </c:pt>
                  <c:pt idx="79">
                    <c:v> 3,094,880.4 </c:v>
                  </c:pt>
                  <c:pt idx="80">
                    <c:v> 3,074,514.4 </c:v>
                  </c:pt>
                  <c:pt idx="81">
                    <c:v> 3,110,052.6 </c:v>
                  </c:pt>
                  <c:pt idx="82">
                    <c:v> 3,030,762.6 </c:v>
                  </c:pt>
                  <c:pt idx="83">
                    <c:v> 2,823,422.3 </c:v>
                  </c:pt>
                  <c:pt idx="84">
                    <c:v> 2,566,485.8 </c:v>
                  </c:pt>
                  <c:pt idx="85">
                    <c:v> 2,625,815.9 </c:v>
                  </c:pt>
                  <c:pt idx="86">
                    <c:v> 2,598,611.5 </c:v>
                  </c:pt>
                  <c:pt idx="87">
                    <c:v> 2,561,530.6 </c:v>
                  </c:pt>
                  <c:pt idx="88">
                    <c:v> 2,546,888.5 </c:v>
                  </c:pt>
                  <c:pt idx="89">
                    <c:v> 2,498,141.5 </c:v>
                  </c:pt>
                  <c:pt idx="90">
                    <c:v> 2,499,536.2 </c:v>
                  </c:pt>
                  <c:pt idx="91">
                    <c:v> 2,707,900.4 </c:v>
                  </c:pt>
                  <c:pt idx="92">
                    <c:v> 2,701,161.6 </c:v>
                  </c:pt>
                  <c:pt idx="93">
                    <c:v> 2,661,929.1 </c:v>
                  </c:pt>
                  <c:pt idx="94">
                    <c:v> 2,607,505.0 </c:v>
                  </c:pt>
                  <c:pt idx="95">
                    <c:v> 2,699,187.6 </c:v>
                  </c:pt>
                  <c:pt idx="96">
                    <c:v> 2,610,108.5 </c:v>
                  </c:pt>
                  <c:pt idx="97">
                    <c:v> 2,469,435.0 </c:v>
                  </c:pt>
                  <c:pt idx="98">
                    <c:v> 2,452,879.8 </c:v>
                  </c:pt>
                  <c:pt idx="99">
                    <c:v> 2,430,898.2 </c:v>
                  </c:pt>
                  <c:pt idx="100">
                    <c:v> 2,393,461.6 </c:v>
                  </c:pt>
                  <c:pt idx="101">
                    <c:v> 2,483,749.8 </c:v>
                  </c:pt>
                  <c:pt idx="102">
                    <c:v> 2,447,135.7 </c:v>
                  </c:pt>
                  <c:pt idx="103">
                    <c:v> 2,463,246.0 </c:v>
                  </c:pt>
                  <c:pt idx="104">
                    <c:v> 2,464,305.6 </c:v>
                  </c:pt>
                  <c:pt idx="105">
                    <c:v> 2,448,949.3 </c:v>
                  </c:pt>
                  <c:pt idx="106">
                    <c:v> 2,479,433.0 </c:v>
                  </c:pt>
                  <c:pt idx="107">
                    <c:v> 2,520,576.5 </c:v>
                  </c:pt>
                  <c:pt idx="108">
                    <c:v> 2,447,473.9 </c:v>
                  </c:pt>
                  <c:pt idx="109">
                    <c:v> 2,425,874.1 </c:v>
                  </c:pt>
                  <c:pt idx="110">
                    <c:v> 2,456,678.7 </c:v>
                  </c:pt>
                  <c:pt idx="111">
                    <c:v> 2,456,757.5 </c:v>
                  </c:pt>
                  <c:pt idx="112">
                    <c:v> 2,569,385.8 </c:v>
                  </c:pt>
                  <c:pt idx="113">
                    <c:v> 2,857,244.0 </c:v>
                  </c:pt>
                  <c:pt idx="114">
                    <c:v> 2,856,372.2 </c:v>
                  </c:pt>
                  <c:pt idx="115">
                    <c:v> 2,888,476.1 </c:v>
                  </c:pt>
                  <c:pt idx="116">
                    <c:v> 2,858,235.7 </c:v>
                  </c:pt>
                  <c:pt idx="117">
                    <c:v> 2,760,196.1 </c:v>
                  </c:pt>
                  <c:pt idx="118">
                    <c:v> 2,779,157.1 </c:v>
                  </c:pt>
                  <c:pt idx="119">
                    <c:v> 2,757,417.1 </c:v>
                  </c:pt>
                  <c:pt idx="120">
                    <c:v> 2,797,144.6 </c:v>
                  </c:pt>
                  <c:pt idx="121">
                    <c:v> 2,781,130.0 </c:v>
                  </c:pt>
                  <c:pt idx="122">
                    <c:v> 2,832,873.2 </c:v>
                  </c:pt>
                  <c:pt idx="123">
                    <c:v> 2,745,865.8 </c:v>
                  </c:pt>
                  <c:pt idx="124">
                    <c:v> 2,826,021.8 </c:v>
                  </c:pt>
                  <c:pt idx="125">
                    <c:v> 2,956,463.6 </c:v>
                  </c:pt>
                  <c:pt idx="126">
                    <c:v> 2,938,356.1 </c:v>
                  </c:pt>
                  <c:pt idx="127">
                    <c:v> 2,915,223.8 </c:v>
                  </c:pt>
                  <c:pt idx="128">
                    <c:v> 3,025,041.0 </c:v>
                  </c:pt>
                  <c:pt idx="129">
                    <c:v> 2,945,349.0 </c:v>
                  </c:pt>
                  <c:pt idx="130">
                    <c:v> 2,999,154.2 </c:v>
                  </c:pt>
                  <c:pt idx="131">
                    <c:v> 3,038,994.6 </c:v>
                  </c:pt>
                  <c:pt idx="132">
                    <c:v> 3,069,440.2 </c:v>
                  </c:pt>
                  <c:pt idx="133">
                    <c:v> 3,022,556.5 </c:v>
                  </c:pt>
                  <c:pt idx="134">
                    <c:v> 3,019,418.5 </c:v>
                  </c:pt>
                  <c:pt idx="135">
                    <c:v> 3,049,424.1 </c:v>
                  </c:pt>
                  <c:pt idx="136">
                    <c:v> 3,015,678.4 </c:v>
                  </c:pt>
                  <c:pt idx="137">
                    <c:v> 3,005,134.5 </c:v>
                  </c:pt>
                  <c:pt idx="138">
                    <c:v> 2,925,530.5 </c:v>
                  </c:pt>
                  <c:pt idx="139">
                    <c:v> 2,911,383.7 </c:v>
                  </c:pt>
                  <c:pt idx="140">
                    <c:v> 3,152,589.6 </c:v>
                  </c:pt>
                  <c:pt idx="141">
                    <c:v> 3,095,226.8 </c:v>
                  </c:pt>
                  <c:pt idx="142">
                    <c:v> 3,088,515.9 </c:v>
                  </c:pt>
                  <c:pt idx="143">
                    <c:v> 3,289,847.6 </c:v>
                  </c:pt>
                  <c:pt idx="144">
                    <c:v> 3,405,736.2 </c:v>
                  </c:pt>
                  <c:pt idx="145">
                    <c:v> 3,496,829.3 </c:v>
                  </c:pt>
                  <c:pt idx="146">
                    <c:v> 3,478,578.1 </c:v>
                  </c:pt>
                </c:lvl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  <c:pt idx="123">
                    <c:v>IV</c:v>
                  </c:pt>
                  <c:pt idx="124">
                    <c:v>V</c:v>
                  </c:pt>
                  <c:pt idx="125">
                    <c:v>VI</c:v>
                  </c:pt>
                  <c:pt idx="126">
                    <c:v>VII</c:v>
                  </c:pt>
                  <c:pt idx="127">
                    <c:v>VIII</c:v>
                  </c:pt>
                  <c:pt idx="128">
                    <c:v>IX</c:v>
                  </c:pt>
                  <c:pt idx="129">
                    <c:v>X</c:v>
                  </c:pt>
                  <c:pt idx="130">
                    <c:v>XI</c:v>
                  </c:pt>
                  <c:pt idx="131">
                    <c:v>XII</c:v>
                  </c:pt>
                  <c:pt idx="132">
                    <c:v>I </c:v>
                  </c:pt>
                  <c:pt idx="133">
                    <c:v>II</c:v>
                  </c:pt>
                  <c:pt idx="134">
                    <c:v>III</c:v>
                  </c:pt>
                  <c:pt idx="135">
                    <c:v>IV</c:v>
                  </c:pt>
                  <c:pt idx="136">
                    <c:v>V</c:v>
                  </c:pt>
                  <c:pt idx="137">
                    <c:v>VI</c:v>
                  </c:pt>
                  <c:pt idx="138">
                    <c:v>VII</c:v>
                  </c:pt>
                  <c:pt idx="139">
                    <c:v>VIII</c:v>
                  </c:pt>
                  <c:pt idx="140">
                    <c:v>IX</c:v>
                  </c:pt>
                  <c:pt idx="141">
                    <c:v>X</c:v>
                  </c:pt>
                  <c:pt idx="142">
                    <c:v>XI</c:v>
                  </c:pt>
                  <c:pt idx="143">
                    <c:v>XII</c:v>
                  </c:pt>
                  <c:pt idx="144">
                    <c:v>I </c:v>
                  </c:pt>
                  <c:pt idx="145">
                    <c:v>II</c:v>
                  </c:pt>
                  <c:pt idx="146">
                    <c:v>III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3">
                    <c:v>2013</c:v>
                  </c:pt>
                  <c:pt idx="85">
                    <c:v>2014</c:v>
                  </c:pt>
                  <c:pt idx="97">
                    <c:v>2015</c:v>
                  </c:pt>
                  <c:pt idx="109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'მონეტარული სექტორი'!$BK$96:$HY$96</c15:sqref>
                  </c15:fullRef>
                </c:ext>
              </c:extLst>
              <c:f>'მონეტარული სექტორი'!$CI$96:$HY$96</c:f>
              <c:numCache>
                <c:formatCode>0.0</c:formatCode>
                <c:ptCount val="147"/>
                <c:pt idx="0">
                  <c:v>2.8785785349986139</c:v>
                </c:pt>
                <c:pt idx="1">
                  <c:v>2.9501775246106785</c:v>
                </c:pt>
                <c:pt idx="2">
                  <c:v>2.6706383197322174</c:v>
                </c:pt>
                <c:pt idx="3">
                  <c:v>2.8931276400341406</c:v>
                </c:pt>
                <c:pt idx="4">
                  <c:v>2.5417408385949338</c:v>
                </c:pt>
                <c:pt idx="5">
                  <c:v>3.2473123930719812</c:v>
                </c:pt>
                <c:pt idx="6">
                  <c:v>3.1075377463225631</c:v>
                </c:pt>
                <c:pt idx="7">
                  <c:v>2.936485070291325</c:v>
                </c:pt>
                <c:pt idx="8">
                  <c:v>3.4660935757907092</c:v>
                </c:pt>
                <c:pt idx="9">
                  <c:v>2.892063138571265</c:v>
                </c:pt>
                <c:pt idx="10">
                  <c:v>3.0426317851455447</c:v>
                </c:pt>
                <c:pt idx="11">
                  <c:v>1.9328526032381004</c:v>
                </c:pt>
                <c:pt idx="12">
                  <c:v>3.0264693947732231</c:v>
                </c:pt>
                <c:pt idx="13">
                  <c:v>2.6295202825381558</c:v>
                </c:pt>
                <c:pt idx="14">
                  <c:v>2.6944236425565631</c:v>
                </c:pt>
                <c:pt idx="15">
                  <c:v>3.2970065490920835</c:v>
                </c:pt>
                <c:pt idx="16">
                  <c:v>2.4512224630945476</c:v>
                </c:pt>
                <c:pt idx="17">
                  <c:v>2.5405914665487406</c:v>
                </c:pt>
                <c:pt idx="18">
                  <c:v>2.3278130445945551</c:v>
                </c:pt>
                <c:pt idx="19">
                  <c:v>2.5623414816082226</c:v>
                </c:pt>
                <c:pt idx="20">
                  <c:v>2.5269089895705035</c:v>
                </c:pt>
                <c:pt idx="21">
                  <c:v>2.2974142611847306</c:v>
                </c:pt>
                <c:pt idx="22">
                  <c:v>3.0283837295586937</c:v>
                </c:pt>
                <c:pt idx="23">
                  <c:v>2.9642114777476554</c:v>
                </c:pt>
                <c:pt idx="24">
                  <c:v>3.9039633731589154</c:v>
                </c:pt>
                <c:pt idx="25">
                  <c:v>4.0514037548484545</c:v>
                </c:pt>
                <c:pt idx="26">
                  <c:v>4.0527164862063199</c:v>
                </c:pt>
                <c:pt idx="27">
                  <c:v>4.550983085642752</c:v>
                </c:pt>
                <c:pt idx="28">
                  <c:v>4.7086478277595161</c:v>
                </c:pt>
                <c:pt idx="29">
                  <c:v>3.9069758308048441</c:v>
                </c:pt>
                <c:pt idx="30">
                  <c:v>4.1164478169818794</c:v>
                </c:pt>
                <c:pt idx="31">
                  <c:v>4.8450699567939086</c:v>
                </c:pt>
                <c:pt idx="32">
                  <c:v>5.2394855727817022</c:v>
                </c:pt>
                <c:pt idx="33">
                  <c:v>4.7871724850875452</c:v>
                </c:pt>
                <c:pt idx="34">
                  <c:v>5.2303677623730893</c:v>
                </c:pt>
                <c:pt idx="35">
                  <c:v>4.466599694459874</c:v>
                </c:pt>
                <c:pt idx="36">
                  <c:v>7.1665080434731534</c:v>
                </c:pt>
                <c:pt idx="37">
                  <c:v>6.1745122489829782</c:v>
                </c:pt>
                <c:pt idx="38">
                  <c:v>5.0142837006278862</c:v>
                </c:pt>
                <c:pt idx="39">
                  <c:v>5.4057619242273161</c:v>
                </c:pt>
                <c:pt idx="40">
                  <c:v>4.4119772691598698</c:v>
                </c:pt>
                <c:pt idx="41">
                  <c:v>4.4843946931180581</c:v>
                </c:pt>
                <c:pt idx="42">
                  <c:v>4.6097834105489923</c:v>
                </c:pt>
                <c:pt idx="43">
                  <c:v>4.2915130633980372</c:v>
                </c:pt>
                <c:pt idx="44">
                  <c:v>4.6199586113793041</c:v>
                </c:pt>
                <c:pt idx="45">
                  <c:v>4.2577257147589078</c:v>
                </c:pt>
                <c:pt idx="46">
                  <c:v>4.5394462917849792</c:v>
                </c:pt>
                <c:pt idx="47">
                  <c:v>3.7016276431228512</c:v>
                </c:pt>
                <c:pt idx="48">
                  <c:v>5.3472759951662807</c:v>
                </c:pt>
                <c:pt idx="49">
                  <c:v>5.944828523432852</c:v>
                </c:pt>
                <c:pt idx="50">
                  <c:v>4.6549927742381518</c:v>
                </c:pt>
                <c:pt idx="51">
                  <c:v>5.3424082889548039</c:v>
                </c:pt>
                <c:pt idx="52">
                  <c:v>4.8850580047257388</c:v>
                </c:pt>
                <c:pt idx="53">
                  <c:v>4.8602179151828011</c:v>
                </c:pt>
                <c:pt idx="54">
                  <c:v>4.8475243216079598</c:v>
                </c:pt>
                <c:pt idx="55">
                  <c:v>4.120333952928859</c:v>
                </c:pt>
                <c:pt idx="56">
                  <c:v>4.4718171213796856</c:v>
                </c:pt>
                <c:pt idx="57">
                  <c:v>4.2963115828033906</c:v>
                </c:pt>
                <c:pt idx="58">
                  <c:v>4.1630995983016383</c:v>
                </c:pt>
                <c:pt idx="59">
                  <c:v>3.8513050938668094</c:v>
                </c:pt>
                <c:pt idx="60">
                  <c:v>5.6697921853888769</c:v>
                </c:pt>
                <c:pt idx="61">
                  <c:v>5.1318478631201403</c:v>
                </c:pt>
                <c:pt idx="62">
                  <c:v>4.219941139394491</c:v>
                </c:pt>
                <c:pt idx="63">
                  <c:v>4.0468542407114843</c:v>
                </c:pt>
                <c:pt idx="64">
                  <c:v>4.1060518524675746</c:v>
                </c:pt>
                <c:pt idx="65">
                  <c:v>4.4354092386515669</c:v>
                </c:pt>
                <c:pt idx="66">
                  <c:v>4.0996025479768381</c:v>
                </c:pt>
                <c:pt idx="67">
                  <c:v>4.2805969804467825</c:v>
                </c:pt>
                <c:pt idx="68">
                  <c:v>4.004292342376786</c:v>
                </c:pt>
                <c:pt idx="69">
                  <c:v>4.0040482262961756</c:v>
                </c:pt>
                <c:pt idx="70">
                  <c:v>4.4559242633802523</c:v>
                </c:pt>
                <c:pt idx="71">
                  <c:v>4.2967728795998994</c:v>
                </c:pt>
                <c:pt idx="72">
                  <c:v>6.2357412757092847</c:v>
                </c:pt>
                <c:pt idx="73">
                  <c:v>5.8315879781791651</c:v>
                </c:pt>
                <c:pt idx="74">
                  <c:v>4.8715623118777884</c:v>
                </c:pt>
                <c:pt idx="75">
                  <c:v>4.6267102426906792</c:v>
                </c:pt>
                <c:pt idx="76">
                  <c:v>4.6188690846377716</c:v>
                </c:pt>
                <c:pt idx="77">
                  <c:v>4.9915324914861303</c:v>
                </c:pt>
                <c:pt idx="78">
                  <c:v>4.3129360779927692</c:v>
                </c:pt>
                <c:pt idx="79">
                  <c:v>4.452812527697275</c:v>
                </c:pt>
                <c:pt idx="80">
                  <c:v>4.4744136251156332</c:v>
                </c:pt>
                <c:pt idx="81">
                  <c:v>4.3282039364764584</c:v>
                </c:pt>
                <c:pt idx="82">
                  <c:v>3.8912482215257245</c:v>
                </c:pt>
                <c:pt idx="83">
                  <c:v>3.4792911698000584</c:v>
                </c:pt>
                <c:pt idx="84">
                  <c:v>4.7314835999495939</c:v>
                </c:pt>
                <c:pt idx="85">
                  <c:v>4.4358716940254244</c:v>
                </c:pt>
                <c:pt idx="86">
                  <c:v>3.7068253039446839</c:v>
                </c:pt>
                <c:pt idx="87">
                  <c:v>3.7507238787044019</c:v>
                </c:pt>
                <c:pt idx="88">
                  <c:v>3.1274408348448173</c:v>
                </c:pt>
                <c:pt idx="89">
                  <c:v>3.5800453450523766</c:v>
                </c:pt>
                <c:pt idx="90">
                  <c:v>3.1759941372292149</c:v>
                </c:pt>
                <c:pt idx="91">
                  <c:v>3.9673297730466102</c:v>
                </c:pt>
                <c:pt idx="92">
                  <c:v>3.718861684200383</c:v>
                </c:pt>
                <c:pt idx="93">
                  <c:v>3.4027355181133716</c:v>
                </c:pt>
                <c:pt idx="94">
                  <c:v>3.5981461552525467</c:v>
                </c:pt>
                <c:pt idx="95">
                  <c:v>3.1281151515188736</c:v>
                </c:pt>
                <c:pt idx="96">
                  <c:v>4.8434799113505793</c:v>
                </c:pt>
                <c:pt idx="97">
                  <c:v>4.2571794083837462</c:v>
                </c:pt>
                <c:pt idx="98">
                  <c:v>3.6231354595726986</c:v>
                </c:pt>
                <c:pt idx="99">
                  <c:v>4.403332449799171</c:v>
                </c:pt>
                <c:pt idx="100">
                  <c:v>4.2492513349086183</c:v>
                </c:pt>
                <c:pt idx="101">
                  <c:v>4.0882339894508197</c:v>
                </c:pt>
                <c:pt idx="102">
                  <c:v>4.2197871088939589</c:v>
                </c:pt>
                <c:pt idx="103">
                  <c:v>3.945713293818653</c:v>
                </c:pt>
                <c:pt idx="104">
                  <c:v>3.8334634837435888</c:v>
                </c:pt>
                <c:pt idx="105">
                  <c:v>3.9747355141877225</c:v>
                </c:pt>
                <c:pt idx="106">
                  <c:v>4.3059628202518967</c:v>
                </c:pt>
                <c:pt idx="107">
                  <c:v>3.4839989961475406</c:v>
                </c:pt>
                <c:pt idx="108">
                  <c:v>5.9582194629155616</c:v>
                </c:pt>
                <c:pt idx="109">
                  <c:v>4.6718662625061285</c:v>
                </c:pt>
                <c:pt idx="110">
                  <c:v>4.4496422981954682</c:v>
                </c:pt>
                <c:pt idx="111">
                  <c:v>4.4839939719803601</c:v>
                </c:pt>
                <c:pt idx="112">
                  <c:v>4.2140934439207438</c:v>
                </c:pt>
                <c:pt idx="113">
                  <c:v>4.5680725574366443</c:v>
                </c:pt>
                <c:pt idx="114">
                  <c:v>4.7759980156218491</c:v>
                </c:pt>
                <c:pt idx="115">
                  <c:v>4.1801592875008993</c:v>
                </c:pt>
                <c:pt idx="116">
                  <c:v>4.5078537719263325</c:v>
                </c:pt>
                <c:pt idx="117">
                  <c:v>4.1697561855676017</c:v>
                </c:pt>
                <c:pt idx="118">
                  <c:v>4.297691123566997</c:v>
                </c:pt>
                <c:pt idx="119">
                  <c:v>3.7257787522678183</c:v>
                </c:pt>
                <c:pt idx="120">
                  <c:v>5.5675020036485439</c:v>
                </c:pt>
                <c:pt idx="121">
                  <c:v>4.7221043911802365</c:v>
                </c:pt>
                <c:pt idx="122">
                  <c:v>4.5555212832886767</c:v>
                </c:pt>
                <c:pt idx="123">
                  <c:v>4.6041259878856042</c:v>
                </c:pt>
                <c:pt idx="124">
                  <c:v>4.4276520758878952</c:v>
                </c:pt>
                <c:pt idx="125">
                  <c:v>4.5802113623272129</c:v>
                </c:pt>
                <c:pt idx="126">
                  <c:v>4.5617123113526761</c:v>
                </c:pt>
                <c:pt idx="127">
                  <c:v>4.1353034674697602</c:v>
                </c:pt>
                <c:pt idx="128">
                  <c:v>4.4175100926366122</c:v>
                </c:pt>
                <c:pt idx="129">
                  <c:v>4.017681057546465</c:v>
                </c:pt>
                <c:pt idx="130">
                  <c:v>3.9110819695483743</c:v>
                </c:pt>
                <c:pt idx="131">
                  <c:v>3.5950566359260181</c:v>
                </c:pt>
                <c:pt idx="132">
                  <c:v>5.1367296397650364</c:v>
                </c:pt>
                <c:pt idx="133">
                  <c:v>4.657690400612001</c:v>
                </c:pt>
                <c:pt idx="134">
                  <c:v>3.5610019346908852</c:v>
                </c:pt>
                <c:pt idx="135">
                  <c:v>4.1921881301088533</c:v>
                </c:pt>
                <c:pt idx="136">
                  <c:v>3.7535199323040134</c:v>
                </c:pt>
                <c:pt idx="137">
                  <c:v>3.8606153293652352</c:v>
                </c:pt>
                <c:pt idx="138">
                  <c:v>3.6818744684284281</c:v>
                </c:pt>
                <c:pt idx="139">
                  <c:v>3.7916734165239938</c:v>
                </c:pt>
                <c:pt idx="140">
                  <c:v>4.4313463294989974</c:v>
                </c:pt>
                <c:pt idx="141">
                  <c:v>3.5764317387329529</c:v>
                </c:pt>
                <c:pt idx="142">
                  <c:v>4.1264038171277138</c:v>
                </c:pt>
                <c:pt idx="143">
                  <c:v>4.0284997254912769</c:v>
                </c:pt>
                <c:pt idx="144">
                  <c:v>5.7414894341364944</c:v>
                </c:pt>
                <c:pt idx="145">
                  <c:v>5.3990340769728737</c:v>
                </c:pt>
                <c:pt idx="146">
                  <c:v>4.698003036871822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7-4A4D-A56D-F10D293D66CE}"/>
            </c:ext>
          </c:extLst>
        </c:ser>
        <c:ser>
          <c:idx val="2"/>
          <c:order val="2"/>
          <c:tx>
            <c:strRef>
              <c:f>'მონეტარული სექტორი'!$B$97</c:f>
              <c:strCache>
                <c:ptCount val="1"/>
                <c:pt idx="0">
                  <c:v>ჯერადი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'მონეტარული სექტორი'!$BK$93:$HY$95</c15:sqref>
                  </c15:fullRef>
                </c:ext>
              </c:extLst>
              <c:f>'მონეტარული სექტორი'!$CI$93:$HY$95</c:f>
              <c:multiLvlStrCache>
                <c:ptCount val="147"/>
                <c:lvl>
                  <c:pt idx="0">
                    <c:v> 944,569.4 </c:v>
                  </c:pt>
                  <c:pt idx="1">
                    <c:v> 986,716.1 </c:v>
                  </c:pt>
                  <c:pt idx="2">
                    <c:v> 1,018,970.6 </c:v>
                  </c:pt>
                  <c:pt idx="3">
                    <c:v> 1,054,278.4 </c:v>
                  </c:pt>
                  <c:pt idx="4">
                    <c:v> 1,114,160.5 </c:v>
                  </c:pt>
                  <c:pt idx="5">
                    <c:v> 1,220,729.5 </c:v>
                  </c:pt>
                  <c:pt idx="6">
                    <c:v> 1,336,062.5 </c:v>
                  </c:pt>
                  <c:pt idx="7">
                    <c:v> 1,360,970.2 </c:v>
                  </c:pt>
                  <c:pt idx="8">
                    <c:v> 1,469,799.6 </c:v>
                  </c:pt>
                  <c:pt idx="9">
                    <c:v> 1,510,431.1 </c:v>
                  </c:pt>
                  <c:pt idx="10">
                    <c:v> 1,355,160.6 </c:v>
                  </c:pt>
                  <c:pt idx="11">
                    <c:v> 1,361,139.9 </c:v>
                  </c:pt>
                  <c:pt idx="12">
                    <c:v> 1,218,381.0 </c:v>
                  </c:pt>
                  <c:pt idx="13">
                    <c:v> 1,245,880.8 </c:v>
                  </c:pt>
                  <c:pt idx="14">
                    <c:v> 1,421,920.0 </c:v>
                  </c:pt>
                  <c:pt idx="15">
                    <c:v> 1,910,253.8 </c:v>
                  </c:pt>
                  <c:pt idx="16">
                    <c:v> 1,497,582.7 </c:v>
                  </c:pt>
                  <c:pt idx="17">
                    <c:v> 1,526,134.6 </c:v>
                  </c:pt>
                  <c:pt idx="18">
                    <c:v> 1,464,749.4 </c:v>
                  </c:pt>
                  <c:pt idx="19">
                    <c:v> 1,122,855.8 </c:v>
                  </c:pt>
                  <c:pt idx="20">
                    <c:v> 1,373,330.2 </c:v>
                  </c:pt>
                  <c:pt idx="21">
                    <c:v> 1,272,102.0 </c:v>
                  </c:pt>
                  <c:pt idx="22">
                    <c:v> 1,339,757.5 </c:v>
                  </c:pt>
                  <c:pt idx="23">
                    <c:v> 1,480,157.6 </c:v>
                  </c:pt>
                  <c:pt idx="24">
                    <c:v> 1,335,830.4 </c:v>
                  </c:pt>
                  <c:pt idx="25">
                    <c:v> 1,269,325.9 </c:v>
                  </c:pt>
                  <c:pt idx="26">
                    <c:v> 1,493,108.1 </c:v>
                  </c:pt>
                  <c:pt idx="27">
                    <c:v> 1,476,027.7 </c:v>
                  </c:pt>
                  <c:pt idx="28">
                    <c:v> 1,530,375.5 </c:v>
                  </c:pt>
                  <c:pt idx="29">
                    <c:v> 1,518,203.7 </c:v>
                  </c:pt>
                  <c:pt idx="30">
                    <c:v> 1,632,579.5 </c:v>
                  </c:pt>
                  <c:pt idx="31">
                    <c:v> 1,788,341.4 </c:v>
                  </c:pt>
                  <c:pt idx="32">
                    <c:v> 2,009,955.6 </c:v>
                  </c:pt>
                  <c:pt idx="33">
                    <c:v> 2,030,508.6 </c:v>
                  </c:pt>
                  <c:pt idx="34">
                    <c:v> 2,052,635.6 </c:v>
                  </c:pt>
                  <c:pt idx="35">
                    <c:v> 2,110,413.5 </c:v>
                  </c:pt>
                  <c:pt idx="36">
                    <c:v> 2,106,204.0 </c:v>
                  </c:pt>
                  <c:pt idx="37">
                    <c:v> 2,046,269.1 </c:v>
                  </c:pt>
                  <c:pt idx="38">
                    <c:v> 2,199,234.1 </c:v>
                  </c:pt>
                  <c:pt idx="39">
                    <c:v> 2,116,174.0 </c:v>
                  </c:pt>
                  <c:pt idx="40">
                    <c:v> 1,957,092.3 </c:v>
                  </c:pt>
                  <c:pt idx="41">
                    <c:v> 1,864,408.9 </c:v>
                  </c:pt>
                  <c:pt idx="42">
                    <c:v> 1,947,257.3 </c:v>
                  </c:pt>
                  <c:pt idx="43">
                    <c:v> 1,948,646.7 </c:v>
                  </c:pt>
                  <c:pt idx="44">
                    <c:v> 2,110,240.5 </c:v>
                  </c:pt>
                  <c:pt idx="45">
                    <c:v> 2,143,452.4 </c:v>
                  </c:pt>
                  <c:pt idx="46">
                    <c:v> 2,243,098.1 </c:v>
                  </c:pt>
                  <c:pt idx="47">
                    <c:v> 2,263,931.0 </c:v>
                  </c:pt>
                  <c:pt idx="48">
                    <c:v> 2,413,276.2 </c:v>
                  </c:pt>
                  <c:pt idx="49">
                    <c:v> 2,519,379.8 </c:v>
                  </c:pt>
                  <c:pt idx="50">
                    <c:v> 2,717,701.3 </c:v>
                  </c:pt>
                  <c:pt idx="51">
                    <c:v> 2,838,315.1 </c:v>
                  </c:pt>
                  <c:pt idx="52">
                    <c:v> 2,741,576.7 </c:v>
                  </c:pt>
                  <c:pt idx="53">
                    <c:v> 2,759,253.8 </c:v>
                  </c:pt>
                  <c:pt idx="54">
                    <c:v> 2,782,237.9 </c:v>
                  </c:pt>
                  <c:pt idx="55">
                    <c:v> 2,813,452.7 </c:v>
                  </c:pt>
                  <c:pt idx="56">
                    <c:v> 2,755,211.8 </c:v>
                  </c:pt>
                  <c:pt idx="57">
                    <c:v> 2,861,887.8 </c:v>
                  </c:pt>
                  <c:pt idx="58">
                    <c:v> 2,780,196.0 </c:v>
                  </c:pt>
                  <c:pt idx="59">
                    <c:v> 2,818,259.3 </c:v>
                  </c:pt>
                  <c:pt idx="60">
                    <c:v> 2,839,595.0 </c:v>
                  </c:pt>
                  <c:pt idx="61">
                    <c:v> 2,856,750.9 </c:v>
                  </c:pt>
                  <c:pt idx="62">
                    <c:v> 2,816,704.8 </c:v>
                  </c:pt>
                  <c:pt idx="63">
                    <c:v> 2,798,459.5 </c:v>
                  </c:pt>
                  <c:pt idx="64">
                    <c:v> 2,793,387.6 </c:v>
                  </c:pt>
                  <c:pt idx="65">
                    <c:v> 2,780,985.1 </c:v>
                  </c:pt>
                  <c:pt idx="66">
                    <c:v> 2,807,413.8 </c:v>
                  </c:pt>
                  <c:pt idx="67">
                    <c:v> 2,943,749.5 </c:v>
                  </c:pt>
                  <c:pt idx="68">
                    <c:v> 2,914,658.8 </c:v>
                  </c:pt>
                  <c:pt idx="69">
                    <c:v> 2,849,332.7 </c:v>
                  </c:pt>
                  <c:pt idx="70">
                    <c:v> 2,841,471.6 </c:v>
                  </c:pt>
                  <c:pt idx="71">
                    <c:v> 2,872,974.0 </c:v>
                  </c:pt>
                  <c:pt idx="72">
                    <c:v> 2,920,913.5 </c:v>
                  </c:pt>
                  <c:pt idx="73">
                    <c:v> 2,960,164.6 </c:v>
                  </c:pt>
                  <c:pt idx="74">
                    <c:v> 2,941,281.4 </c:v>
                  </c:pt>
                  <c:pt idx="75">
                    <c:v> 2,967,640.2 </c:v>
                  </c:pt>
                  <c:pt idx="76">
                    <c:v> 3,038,439.4 </c:v>
                  </c:pt>
                  <c:pt idx="77">
                    <c:v> 2,981,696.6 </c:v>
                  </c:pt>
                  <c:pt idx="78">
                    <c:v> 3,048,940.3 </c:v>
                  </c:pt>
                  <c:pt idx="79">
                    <c:v> 3,094,880.4 </c:v>
                  </c:pt>
                  <c:pt idx="80">
                    <c:v> 3,074,514.4 </c:v>
                  </c:pt>
                  <c:pt idx="81">
                    <c:v> 3,110,052.6 </c:v>
                  </c:pt>
                  <c:pt idx="82">
                    <c:v> 3,030,762.6 </c:v>
                  </c:pt>
                  <c:pt idx="83">
                    <c:v> 2,823,422.3 </c:v>
                  </c:pt>
                  <c:pt idx="84">
                    <c:v> 2,566,485.8 </c:v>
                  </c:pt>
                  <c:pt idx="85">
                    <c:v> 2,625,815.9 </c:v>
                  </c:pt>
                  <c:pt idx="86">
                    <c:v> 2,598,611.5 </c:v>
                  </c:pt>
                  <c:pt idx="87">
                    <c:v> 2,561,530.6 </c:v>
                  </c:pt>
                  <c:pt idx="88">
                    <c:v> 2,546,888.5 </c:v>
                  </c:pt>
                  <c:pt idx="89">
                    <c:v> 2,498,141.5 </c:v>
                  </c:pt>
                  <c:pt idx="90">
                    <c:v> 2,499,536.2 </c:v>
                  </c:pt>
                  <c:pt idx="91">
                    <c:v> 2,707,900.4 </c:v>
                  </c:pt>
                  <c:pt idx="92">
                    <c:v> 2,701,161.6 </c:v>
                  </c:pt>
                  <c:pt idx="93">
                    <c:v> 2,661,929.1 </c:v>
                  </c:pt>
                  <c:pt idx="94">
                    <c:v> 2,607,505.0 </c:v>
                  </c:pt>
                  <c:pt idx="95">
                    <c:v> 2,699,187.6 </c:v>
                  </c:pt>
                  <c:pt idx="96">
                    <c:v> 2,610,108.5 </c:v>
                  </c:pt>
                  <c:pt idx="97">
                    <c:v> 2,469,435.0 </c:v>
                  </c:pt>
                  <c:pt idx="98">
                    <c:v> 2,452,879.8 </c:v>
                  </c:pt>
                  <c:pt idx="99">
                    <c:v> 2,430,898.2 </c:v>
                  </c:pt>
                  <c:pt idx="100">
                    <c:v> 2,393,461.6 </c:v>
                  </c:pt>
                  <c:pt idx="101">
                    <c:v> 2,483,749.8 </c:v>
                  </c:pt>
                  <c:pt idx="102">
                    <c:v> 2,447,135.7 </c:v>
                  </c:pt>
                  <c:pt idx="103">
                    <c:v> 2,463,246.0 </c:v>
                  </c:pt>
                  <c:pt idx="104">
                    <c:v> 2,464,305.6 </c:v>
                  </c:pt>
                  <c:pt idx="105">
                    <c:v> 2,448,949.3 </c:v>
                  </c:pt>
                  <c:pt idx="106">
                    <c:v> 2,479,433.0 </c:v>
                  </c:pt>
                  <c:pt idx="107">
                    <c:v> 2,520,576.5 </c:v>
                  </c:pt>
                  <c:pt idx="108">
                    <c:v> 2,447,473.9 </c:v>
                  </c:pt>
                  <c:pt idx="109">
                    <c:v> 2,425,874.1 </c:v>
                  </c:pt>
                  <c:pt idx="110">
                    <c:v> 2,456,678.7 </c:v>
                  </c:pt>
                  <c:pt idx="111">
                    <c:v> 2,456,757.5 </c:v>
                  </c:pt>
                  <c:pt idx="112">
                    <c:v> 2,569,385.8 </c:v>
                  </c:pt>
                  <c:pt idx="113">
                    <c:v> 2,857,244.0 </c:v>
                  </c:pt>
                  <c:pt idx="114">
                    <c:v> 2,856,372.2 </c:v>
                  </c:pt>
                  <c:pt idx="115">
                    <c:v> 2,888,476.1 </c:v>
                  </c:pt>
                  <c:pt idx="116">
                    <c:v> 2,858,235.7 </c:v>
                  </c:pt>
                  <c:pt idx="117">
                    <c:v> 2,760,196.1 </c:v>
                  </c:pt>
                  <c:pt idx="118">
                    <c:v> 2,779,157.1 </c:v>
                  </c:pt>
                  <c:pt idx="119">
                    <c:v> 2,757,417.1 </c:v>
                  </c:pt>
                  <c:pt idx="120">
                    <c:v> 2,797,144.6 </c:v>
                  </c:pt>
                  <c:pt idx="121">
                    <c:v> 2,781,130.0 </c:v>
                  </c:pt>
                  <c:pt idx="122">
                    <c:v> 2,832,873.2 </c:v>
                  </c:pt>
                  <c:pt idx="123">
                    <c:v> 2,745,865.8 </c:v>
                  </c:pt>
                  <c:pt idx="124">
                    <c:v> 2,826,021.8 </c:v>
                  </c:pt>
                  <c:pt idx="125">
                    <c:v> 2,956,463.6 </c:v>
                  </c:pt>
                  <c:pt idx="126">
                    <c:v> 2,938,356.1 </c:v>
                  </c:pt>
                  <c:pt idx="127">
                    <c:v> 2,915,223.8 </c:v>
                  </c:pt>
                  <c:pt idx="128">
                    <c:v> 3,025,041.0 </c:v>
                  </c:pt>
                  <c:pt idx="129">
                    <c:v> 2,945,349.0 </c:v>
                  </c:pt>
                  <c:pt idx="130">
                    <c:v> 2,999,154.2 </c:v>
                  </c:pt>
                  <c:pt idx="131">
                    <c:v> 3,038,994.6 </c:v>
                  </c:pt>
                  <c:pt idx="132">
                    <c:v> 3,069,440.2 </c:v>
                  </c:pt>
                  <c:pt idx="133">
                    <c:v> 3,022,556.5 </c:v>
                  </c:pt>
                  <c:pt idx="134">
                    <c:v> 3,019,418.5 </c:v>
                  </c:pt>
                  <c:pt idx="135">
                    <c:v> 3,049,424.1 </c:v>
                  </c:pt>
                  <c:pt idx="136">
                    <c:v> 3,015,678.4 </c:v>
                  </c:pt>
                  <c:pt idx="137">
                    <c:v> 3,005,134.5 </c:v>
                  </c:pt>
                  <c:pt idx="138">
                    <c:v> 2,925,530.5 </c:v>
                  </c:pt>
                  <c:pt idx="139">
                    <c:v> 2,911,383.7 </c:v>
                  </c:pt>
                  <c:pt idx="140">
                    <c:v> 3,152,589.6 </c:v>
                  </c:pt>
                  <c:pt idx="141">
                    <c:v> 3,095,226.8 </c:v>
                  </c:pt>
                  <c:pt idx="142">
                    <c:v> 3,088,515.9 </c:v>
                  </c:pt>
                  <c:pt idx="143">
                    <c:v> 3,289,847.6 </c:v>
                  </c:pt>
                  <c:pt idx="144">
                    <c:v> 3,405,736.2 </c:v>
                  </c:pt>
                  <c:pt idx="145">
                    <c:v> 3,496,829.3 </c:v>
                  </c:pt>
                  <c:pt idx="146">
                    <c:v> 3,478,578.1 </c:v>
                  </c:pt>
                </c:lvl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  <c:pt idx="123">
                    <c:v>IV</c:v>
                  </c:pt>
                  <c:pt idx="124">
                    <c:v>V</c:v>
                  </c:pt>
                  <c:pt idx="125">
                    <c:v>VI</c:v>
                  </c:pt>
                  <c:pt idx="126">
                    <c:v>VII</c:v>
                  </c:pt>
                  <c:pt idx="127">
                    <c:v>VIII</c:v>
                  </c:pt>
                  <c:pt idx="128">
                    <c:v>IX</c:v>
                  </c:pt>
                  <c:pt idx="129">
                    <c:v>X</c:v>
                  </c:pt>
                  <c:pt idx="130">
                    <c:v>XI</c:v>
                  </c:pt>
                  <c:pt idx="131">
                    <c:v>XII</c:v>
                  </c:pt>
                  <c:pt idx="132">
                    <c:v>I </c:v>
                  </c:pt>
                  <c:pt idx="133">
                    <c:v>II</c:v>
                  </c:pt>
                  <c:pt idx="134">
                    <c:v>III</c:v>
                  </c:pt>
                  <c:pt idx="135">
                    <c:v>IV</c:v>
                  </c:pt>
                  <c:pt idx="136">
                    <c:v>V</c:v>
                  </c:pt>
                  <c:pt idx="137">
                    <c:v>VI</c:v>
                  </c:pt>
                  <c:pt idx="138">
                    <c:v>VII</c:v>
                  </c:pt>
                  <c:pt idx="139">
                    <c:v>VIII</c:v>
                  </c:pt>
                  <c:pt idx="140">
                    <c:v>IX</c:v>
                  </c:pt>
                  <c:pt idx="141">
                    <c:v>X</c:v>
                  </c:pt>
                  <c:pt idx="142">
                    <c:v>XI</c:v>
                  </c:pt>
                  <c:pt idx="143">
                    <c:v>XII</c:v>
                  </c:pt>
                  <c:pt idx="144">
                    <c:v>I </c:v>
                  </c:pt>
                  <c:pt idx="145">
                    <c:v>II</c:v>
                  </c:pt>
                  <c:pt idx="146">
                    <c:v>III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3">
                    <c:v>2013</c:v>
                  </c:pt>
                  <c:pt idx="85">
                    <c:v>2014</c:v>
                  </c:pt>
                  <c:pt idx="97">
                    <c:v>2015</c:v>
                  </c:pt>
                  <c:pt idx="109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'მონეტარული სექტორი'!$BK$97:$HY$97</c15:sqref>
                  </c15:fullRef>
                </c:ext>
              </c:extLst>
              <c:f>'მონეტარული სექტორი'!$CI$97:$HY$97</c:f>
              <c:numCache>
                <c:formatCode>General</c:formatCode>
                <c:ptCount val="14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67-4A4D-A56D-F10D293D6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998992"/>
        <c:axId val="486988656"/>
      </c:lineChart>
      <c:catAx>
        <c:axId val="48699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486993008"/>
        <c:crosses val="autoZero"/>
        <c:auto val="1"/>
        <c:lblAlgn val="ctr"/>
        <c:lblOffset val="100"/>
        <c:noMultiLvlLbl val="0"/>
      </c:catAx>
      <c:valAx>
        <c:axId val="4869930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a-GE"/>
                  <a:t>საერთშორისო რეზერვი</a:t>
                </a:r>
                <a:endParaRPr lang="en-US"/>
              </a:p>
            </c:rich>
          </c:tx>
          <c:overlay val="0"/>
        </c:title>
        <c:numFmt formatCode="_(* #,##0.0_);_(* \(#,##0.0\);_(* &quot;-&quot;??_);_(@_)" sourceLinked="1"/>
        <c:majorTickMark val="out"/>
        <c:minorTickMark val="none"/>
        <c:tickLblPos val="nextTo"/>
        <c:crossAx val="486997360"/>
        <c:crosses val="autoZero"/>
        <c:crossBetween val="between"/>
      </c:valAx>
      <c:valAx>
        <c:axId val="48698865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a-GE"/>
                  <a:t>თვის იმპორტის ჯერადი</a:t>
                </a: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486998992"/>
        <c:crosses val="max"/>
        <c:crossBetween val="between"/>
      </c:valAx>
      <c:catAx>
        <c:axId val="486998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698865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/>
              <a:t>ფულის მასა</a:t>
            </a:r>
            <a:endParaRPr lang="en-US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'მონეტარული სექტორი'!$B$128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'მონეტარული სექტორი'!$CU$126:$HZ$127</c:f>
              <c:multiLvlStrCache>
                <c:ptCount val="136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1">
                    <c:v>III</c:v>
                  </c:pt>
                  <c:pt idx="52">
                    <c:v>IV</c:v>
                  </c:pt>
                  <c:pt idx="53">
                    <c:v>V</c:v>
                  </c:pt>
                  <c:pt idx="54">
                    <c:v>VI</c:v>
                  </c:pt>
                  <c:pt idx="55">
                    <c:v>VII</c:v>
                  </c:pt>
                  <c:pt idx="56">
                    <c:v>VIII</c:v>
                  </c:pt>
                  <c:pt idx="57">
                    <c:v>IX</c:v>
                  </c:pt>
                  <c:pt idx="58">
                    <c:v>X</c:v>
                  </c:pt>
                  <c:pt idx="59">
                    <c:v>XI</c:v>
                  </c:pt>
                  <c:pt idx="60">
                    <c:v>XII</c:v>
                  </c:pt>
                  <c:pt idx="61">
                    <c:v>I </c:v>
                  </c:pt>
                  <c:pt idx="62">
                    <c:v>II</c:v>
                  </c:pt>
                  <c:pt idx="63">
                    <c:v>III</c:v>
                  </c:pt>
                  <c:pt idx="64">
                    <c:v>IV</c:v>
                  </c:pt>
                  <c:pt idx="65">
                    <c:v>V</c:v>
                  </c:pt>
                  <c:pt idx="66">
                    <c:v>VI</c:v>
                  </c:pt>
                  <c:pt idx="67">
                    <c:v>VII</c:v>
                  </c:pt>
                  <c:pt idx="68">
                    <c:v>VIII</c:v>
                  </c:pt>
                  <c:pt idx="69">
                    <c:v>IX</c:v>
                  </c:pt>
                  <c:pt idx="70">
                    <c:v>X</c:v>
                  </c:pt>
                  <c:pt idx="71">
                    <c:v>XI</c:v>
                  </c:pt>
                  <c:pt idx="72">
                    <c:v>XII</c:v>
                  </c:pt>
                  <c:pt idx="73">
                    <c:v>I </c:v>
                  </c:pt>
                  <c:pt idx="74">
                    <c:v>II</c:v>
                  </c:pt>
                  <c:pt idx="75">
                    <c:v>III</c:v>
                  </c:pt>
                  <c:pt idx="76">
                    <c:v>IV</c:v>
                  </c:pt>
                  <c:pt idx="77">
                    <c:v>V</c:v>
                  </c:pt>
                  <c:pt idx="78">
                    <c:v>VI</c:v>
                  </c:pt>
                  <c:pt idx="79">
                    <c:v>VII</c:v>
                  </c:pt>
                  <c:pt idx="80">
                    <c:v>VIII</c:v>
                  </c:pt>
                  <c:pt idx="81">
                    <c:v>IX</c:v>
                  </c:pt>
                  <c:pt idx="82">
                    <c:v>X</c:v>
                  </c:pt>
                  <c:pt idx="83">
                    <c:v>XI</c:v>
                  </c:pt>
                  <c:pt idx="84">
                    <c:v>XII</c:v>
                  </c:pt>
                  <c:pt idx="85">
                    <c:v>I </c:v>
                  </c:pt>
                  <c:pt idx="86">
                    <c:v>II</c:v>
                  </c:pt>
                  <c:pt idx="87">
                    <c:v>III</c:v>
                  </c:pt>
                  <c:pt idx="88">
                    <c:v>IV</c:v>
                  </c:pt>
                  <c:pt idx="89">
                    <c:v>V</c:v>
                  </c:pt>
                  <c:pt idx="90">
                    <c:v>VI</c:v>
                  </c:pt>
                  <c:pt idx="91">
                    <c:v>VII</c:v>
                  </c:pt>
                  <c:pt idx="92">
                    <c:v>VIII</c:v>
                  </c:pt>
                  <c:pt idx="93">
                    <c:v>IX</c:v>
                  </c:pt>
                  <c:pt idx="94">
                    <c:v>X</c:v>
                  </c:pt>
                  <c:pt idx="95">
                    <c:v>XI</c:v>
                  </c:pt>
                  <c:pt idx="96">
                    <c:v>XII</c:v>
                  </c:pt>
                  <c:pt idx="97">
                    <c:v>I </c:v>
                  </c:pt>
                  <c:pt idx="98">
                    <c:v>II</c:v>
                  </c:pt>
                  <c:pt idx="99">
                    <c:v>III</c:v>
                  </c:pt>
                  <c:pt idx="100">
                    <c:v>IV</c:v>
                  </c:pt>
                  <c:pt idx="101">
                    <c:v>V</c:v>
                  </c:pt>
                  <c:pt idx="102">
                    <c:v>VI</c:v>
                  </c:pt>
                  <c:pt idx="103">
                    <c:v>VII</c:v>
                  </c:pt>
                  <c:pt idx="104">
                    <c:v>VIII</c:v>
                  </c:pt>
                  <c:pt idx="105">
                    <c:v>IX</c:v>
                  </c:pt>
                  <c:pt idx="106">
                    <c:v>X</c:v>
                  </c:pt>
                  <c:pt idx="107">
                    <c:v>XI</c:v>
                  </c:pt>
                  <c:pt idx="108">
                    <c:v>XII</c:v>
                  </c:pt>
                  <c:pt idx="109">
                    <c:v>I </c:v>
                  </c:pt>
                  <c:pt idx="110">
                    <c:v>II</c:v>
                  </c:pt>
                  <c:pt idx="111">
                    <c:v>III</c:v>
                  </c:pt>
                  <c:pt idx="112">
                    <c:v>IV</c:v>
                  </c:pt>
                  <c:pt idx="113">
                    <c:v>V</c:v>
                  </c:pt>
                  <c:pt idx="114">
                    <c:v>VI</c:v>
                  </c:pt>
                  <c:pt idx="115">
                    <c:v>VII</c:v>
                  </c:pt>
                  <c:pt idx="116">
                    <c:v>VIII</c:v>
                  </c:pt>
                  <c:pt idx="117">
                    <c:v>IX</c:v>
                  </c:pt>
                  <c:pt idx="118">
                    <c:v>X</c:v>
                  </c:pt>
                  <c:pt idx="119">
                    <c:v>XI</c:v>
                  </c:pt>
                  <c:pt idx="120">
                    <c:v>XII</c:v>
                  </c:pt>
                  <c:pt idx="121">
                    <c:v>I </c:v>
                  </c:pt>
                  <c:pt idx="122">
                    <c:v>II</c:v>
                  </c:pt>
                  <c:pt idx="123">
                    <c:v>III</c:v>
                  </c:pt>
                  <c:pt idx="124">
                    <c:v>IV</c:v>
                  </c:pt>
                  <c:pt idx="125">
                    <c:v>V</c:v>
                  </c:pt>
                  <c:pt idx="126">
                    <c:v>VI</c:v>
                  </c:pt>
                  <c:pt idx="127">
                    <c:v>VII</c:v>
                  </c:pt>
                  <c:pt idx="128">
                    <c:v>VIII</c:v>
                  </c:pt>
                  <c:pt idx="129">
                    <c:v>IX</c:v>
                  </c:pt>
                  <c:pt idx="130">
                    <c:v>X</c:v>
                  </c:pt>
                  <c:pt idx="131">
                    <c:v>XI</c:v>
                  </c:pt>
                  <c:pt idx="132">
                    <c:v>XII</c:v>
                  </c:pt>
                  <c:pt idx="133">
                    <c:v>I </c:v>
                  </c:pt>
                  <c:pt idx="134">
                    <c:v>II</c:v>
                  </c:pt>
                  <c:pt idx="135">
                    <c:v>III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  <c:pt idx="24">
                    <c:v>2010</c:v>
                  </c:pt>
                  <c:pt idx="36">
                    <c:v>2011</c:v>
                  </c:pt>
                  <c:pt idx="48">
                    <c:v>2012</c:v>
                  </c:pt>
                  <c:pt idx="61">
                    <c:v>2013</c:v>
                  </c:pt>
                  <c:pt idx="73">
                    <c:v>2014</c:v>
                  </c:pt>
                  <c:pt idx="85">
                    <c:v>2015</c:v>
                  </c:pt>
                  <c:pt idx="97">
                    <c:v>2016</c:v>
                  </c:pt>
                  <c:pt idx="109">
                    <c:v>2017</c:v>
                  </c:pt>
                  <c:pt idx="121">
                    <c:v>2018</c:v>
                  </c:pt>
                  <c:pt idx="133">
                    <c:v>2019</c:v>
                  </c:pt>
                </c:lvl>
              </c:multiLvlStrCache>
            </c:multiLvlStrRef>
          </c:cat>
          <c:val>
            <c:numRef>
              <c:f>'მონეტარული სექტორი'!$CU$128:$HZ$128</c:f>
              <c:numCache>
                <c:formatCode>#,##0</c:formatCode>
                <c:ptCount val="136"/>
                <c:pt idx="0">
                  <c:v>4058253.6180890468</c:v>
                </c:pt>
                <c:pt idx="1">
                  <c:v>4091244.2123404499</c:v>
                </c:pt>
                <c:pt idx="2">
                  <c:v>4150553.5851961821</c:v>
                </c:pt>
                <c:pt idx="3">
                  <c:v>4381379.5537126912</c:v>
                </c:pt>
                <c:pt idx="4">
                  <c:v>4298190.0884797489</c:v>
                </c:pt>
                <c:pt idx="5">
                  <c:v>4341414.0269569857</c:v>
                </c:pt>
                <c:pt idx="6">
                  <c:v>4525406.2441887474</c:v>
                </c:pt>
                <c:pt idx="7">
                  <c:v>4014687.9173587952</c:v>
                </c:pt>
                <c:pt idx="8">
                  <c:v>4089682.2987954142</c:v>
                </c:pt>
                <c:pt idx="9">
                  <c:v>4009512.363035799</c:v>
                </c:pt>
                <c:pt idx="10">
                  <c:v>4062943.0739951301</c:v>
                </c:pt>
                <c:pt idx="11">
                  <c:v>4421698.4663356161</c:v>
                </c:pt>
                <c:pt idx="12">
                  <c:v>4146756.2100319173</c:v>
                </c:pt>
                <c:pt idx="13">
                  <c:v>4035788.4327378543</c:v>
                </c:pt>
                <c:pt idx="14">
                  <c:v>3815625.0732905772</c:v>
                </c:pt>
                <c:pt idx="15">
                  <c:v>3637932.1317428867</c:v>
                </c:pt>
                <c:pt idx="16">
                  <c:v>3676519.2480750992</c:v>
                </c:pt>
                <c:pt idx="17">
                  <c:v>3746883.7048413334</c:v>
                </c:pt>
                <c:pt idx="18">
                  <c:v>3922696.0074148355</c:v>
                </c:pt>
                <c:pt idx="19">
                  <c:v>4133600.6432336164</c:v>
                </c:pt>
                <c:pt idx="20">
                  <c:v>4258468.8200527988</c:v>
                </c:pt>
                <c:pt idx="21">
                  <c:v>4392845.7342988346</c:v>
                </c:pt>
                <c:pt idx="22">
                  <c:v>4374192.6838693172</c:v>
                </c:pt>
                <c:pt idx="23">
                  <c:v>4763606.9118236098</c:v>
                </c:pt>
                <c:pt idx="24">
                  <c:v>4721982.5048453929</c:v>
                </c:pt>
                <c:pt idx="25">
                  <c:v>4792163.5596214477</c:v>
                </c:pt>
                <c:pt idx="26">
                  <c:v>4837431.5574995996</c:v>
                </c:pt>
                <c:pt idx="27">
                  <c:v>4938622.7904539341</c:v>
                </c:pt>
                <c:pt idx="28">
                  <c:v>4945487.0094860122</c:v>
                </c:pt>
                <c:pt idx="29">
                  <c:v>5154387.4434874505</c:v>
                </c:pt>
                <c:pt idx="30">
                  <c:v>5750227.9037473239</c:v>
                </c:pt>
                <c:pt idx="31">
                  <c:v>5840047.2603192246</c:v>
                </c:pt>
                <c:pt idx="32">
                  <c:v>5874149.1269585956</c:v>
                </c:pt>
                <c:pt idx="33">
                  <c:v>5852007.984898366</c:v>
                </c:pt>
                <c:pt idx="34">
                  <c:v>5775636.5546756499</c:v>
                </c:pt>
                <c:pt idx="35">
                  <c:v>6199008.8060651477</c:v>
                </c:pt>
                <c:pt idx="36">
                  <c:v>5970729.982503281</c:v>
                </c:pt>
                <c:pt idx="37">
                  <c:v>5959087.969914468</c:v>
                </c:pt>
                <c:pt idx="38">
                  <c:v>5899005.7041855445</c:v>
                </c:pt>
                <c:pt idx="39">
                  <c:v>6062639.2726833988</c:v>
                </c:pt>
                <c:pt idx="40">
                  <c:v>5995136.0203767838</c:v>
                </c:pt>
                <c:pt idx="41">
                  <c:v>6164201.2293613208</c:v>
                </c:pt>
                <c:pt idx="42">
                  <c:v>6221284.9133822415</c:v>
                </c:pt>
                <c:pt idx="43">
                  <c:v>6481689.3182465378</c:v>
                </c:pt>
                <c:pt idx="44">
                  <c:v>6558253.6313540637</c:v>
                </c:pt>
                <c:pt idx="45">
                  <c:v>6550014.3615648216</c:v>
                </c:pt>
                <c:pt idx="46">
                  <c:v>6352920.6520226747</c:v>
                </c:pt>
                <c:pt idx="47">
                  <c:v>7097777.2731738715</c:v>
                </c:pt>
                <c:pt idx="48">
                  <c:v>6808396.1747730467</c:v>
                </c:pt>
                <c:pt idx="49">
                  <c:v>6918705.5919024255</c:v>
                </c:pt>
                <c:pt idx="51">
                  <c:v>6831744.2335809469</c:v>
                </c:pt>
                <c:pt idx="52">
                  <c:v>6785908.9653062019</c:v>
                </c:pt>
                <c:pt idx="53">
                  <c:v>7194518.7933957726</c:v>
                </c:pt>
                <c:pt idx="54">
                  <c:v>7242926.552706413</c:v>
                </c:pt>
                <c:pt idx="55">
                  <c:v>7867540.3743823115</c:v>
                </c:pt>
                <c:pt idx="56">
                  <c:v>7971705.4871144136</c:v>
                </c:pt>
                <c:pt idx="57">
                  <c:v>7789118.8524524653</c:v>
                </c:pt>
                <c:pt idx="58">
                  <c:v>7732668.5134521639</c:v>
                </c:pt>
                <c:pt idx="59">
                  <c:v>7648449.5473764557</c:v>
                </c:pt>
                <c:pt idx="60">
                  <c:v>7903738.9713906907</c:v>
                </c:pt>
                <c:pt idx="61">
                  <c:v>7771222.6995059103</c:v>
                </c:pt>
                <c:pt idx="62">
                  <c:v>7912345.9560092147</c:v>
                </c:pt>
                <c:pt idx="63">
                  <c:v>7959105.6874937275</c:v>
                </c:pt>
                <c:pt idx="64">
                  <c:v>8103469.2756653922</c:v>
                </c:pt>
                <c:pt idx="65">
                  <c:v>8130730.824450437</c:v>
                </c:pt>
                <c:pt idx="66">
                  <c:v>8354699.1489352733</c:v>
                </c:pt>
                <c:pt idx="67">
                  <c:v>8553410.2955998294</c:v>
                </c:pt>
                <c:pt idx="68">
                  <c:v>8826582.1764500514</c:v>
                </c:pt>
                <c:pt idx="69">
                  <c:v>8953801.4767218512</c:v>
                </c:pt>
                <c:pt idx="70">
                  <c:v>9188613.3322149608</c:v>
                </c:pt>
                <c:pt idx="71">
                  <c:v>9339568.0787107181</c:v>
                </c:pt>
                <c:pt idx="72">
                  <c:v>9836618.6010223571</c:v>
                </c:pt>
                <c:pt idx="73">
                  <c:v>9453972.9366710056</c:v>
                </c:pt>
                <c:pt idx="74">
                  <c:v>9556546.423432989</c:v>
                </c:pt>
                <c:pt idx="75">
                  <c:v>9555304.9519267827</c:v>
                </c:pt>
                <c:pt idx="76">
                  <c:v>9799048.0914893188</c:v>
                </c:pt>
                <c:pt idx="77">
                  <c:v>9846212.5020787381</c:v>
                </c:pt>
                <c:pt idx="78">
                  <c:v>10130909.316193674</c:v>
                </c:pt>
                <c:pt idx="79">
                  <c:v>10178205.897705672</c:v>
                </c:pt>
                <c:pt idx="80">
                  <c:v>10273632.538846647</c:v>
                </c:pt>
                <c:pt idx="81">
                  <c:v>10516743.129054368</c:v>
                </c:pt>
                <c:pt idx="82">
                  <c:v>10497444.423096763</c:v>
                </c:pt>
                <c:pt idx="83">
                  <c:v>10754604.790769193</c:v>
                </c:pt>
                <c:pt idx="84">
                  <c:v>11189835.90635073</c:v>
                </c:pt>
                <c:pt idx="85">
                  <c:v>11197675.774042284</c:v>
                </c:pt>
                <c:pt idx="86">
                  <c:v>11430746.277462199</c:v>
                </c:pt>
                <c:pt idx="87">
                  <c:v>11581239.857214106</c:v>
                </c:pt>
                <c:pt idx="88">
                  <c:v>11865515.017482148</c:v>
                </c:pt>
                <c:pt idx="89">
                  <c:v>11835307.743696617</c:v>
                </c:pt>
                <c:pt idx="90">
                  <c:v>11792213.073079115</c:v>
                </c:pt>
                <c:pt idx="91">
                  <c:v>12034462.526138272</c:v>
                </c:pt>
                <c:pt idx="92">
                  <c:v>12720190.151360873</c:v>
                </c:pt>
                <c:pt idx="93">
                  <c:v>13124203.994556673</c:v>
                </c:pt>
                <c:pt idx="94">
                  <c:v>13073662.228406619</c:v>
                </c:pt>
                <c:pt idx="95">
                  <c:v>12998223.563259747</c:v>
                </c:pt>
                <c:pt idx="96">
                  <c:v>13343921.267807074</c:v>
                </c:pt>
                <c:pt idx="97">
                  <c:v>13172033.369901739</c:v>
                </c:pt>
                <c:pt idx="98">
                  <c:v>13155832.443898989</c:v>
                </c:pt>
                <c:pt idx="99">
                  <c:v>12936581.332097482</c:v>
                </c:pt>
                <c:pt idx="100">
                  <c:v>13206213.456672678</c:v>
                </c:pt>
                <c:pt idx="101">
                  <c:v>12555625.602181522</c:v>
                </c:pt>
                <c:pt idx="102">
                  <c:v>13300944.539101783</c:v>
                </c:pt>
                <c:pt idx="103">
                  <c:v>13897993.630664151</c:v>
                </c:pt>
                <c:pt idx="104">
                  <c:v>13943466.796561323</c:v>
                </c:pt>
                <c:pt idx="105">
                  <c:v>14309304.720845263</c:v>
                </c:pt>
                <c:pt idx="106">
                  <c:v>14713510.720573975</c:v>
                </c:pt>
                <c:pt idx="107">
                  <c:v>15304596.051745983</c:v>
                </c:pt>
                <c:pt idx="108">
                  <c:v>16045200.009512326</c:v>
                </c:pt>
                <c:pt idx="109">
                  <c:v>15976224.093019562</c:v>
                </c:pt>
                <c:pt idx="110">
                  <c:v>15580104.218002984</c:v>
                </c:pt>
                <c:pt idx="111">
                  <c:v>15132806.692172408</c:v>
                </c:pt>
                <c:pt idx="112">
                  <c:v>15226347.995838137</c:v>
                </c:pt>
                <c:pt idx="113">
                  <c:v>15360147.870184449</c:v>
                </c:pt>
                <c:pt idx="114">
                  <c:v>15550758.15126357</c:v>
                </c:pt>
                <c:pt idx="115">
                  <c:v>15785246.682578659</c:v>
                </c:pt>
                <c:pt idx="116">
                  <c:v>16378805.759163188</c:v>
                </c:pt>
                <c:pt idx="117">
                  <c:v>16957721.335562054</c:v>
                </c:pt>
                <c:pt idx="118">
                  <c:v>17429301.938453678</c:v>
                </c:pt>
                <c:pt idx="119">
                  <c:v>18125077.324405797</c:v>
                </c:pt>
                <c:pt idx="120">
                  <c:v>18416278.044341758</c:v>
                </c:pt>
                <c:pt idx="121">
                  <c:v>17501935.182464648</c:v>
                </c:pt>
                <c:pt idx="122">
                  <c:v>17463278.920471136</c:v>
                </c:pt>
                <c:pt idx="123">
                  <c:v>17756925.753224388</c:v>
                </c:pt>
                <c:pt idx="124">
                  <c:v>17830710.048071895</c:v>
                </c:pt>
                <c:pt idx="125">
                  <c:v>18037847.494492166</c:v>
                </c:pt>
                <c:pt idx="126">
                  <c:v>18084477.006645218</c:v>
                </c:pt>
                <c:pt idx="127">
                  <c:v>18177750.876265485</c:v>
                </c:pt>
                <c:pt idx="128">
                  <c:v>19106163.443195909</c:v>
                </c:pt>
                <c:pt idx="129">
                  <c:v>19504220.661928747</c:v>
                </c:pt>
                <c:pt idx="130">
                  <c:v>19844384.426593088</c:v>
                </c:pt>
                <c:pt idx="131">
                  <c:v>19790399.000163902</c:v>
                </c:pt>
                <c:pt idx="132">
                  <c:v>21124724.421965308</c:v>
                </c:pt>
                <c:pt idx="133">
                  <c:v>20185423.438099723</c:v>
                </c:pt>
                <c:pt idx="134">
                  <c:v>20641124.454076529</c:v>
                </c:pt>
                <c:pt idx="135">
                  <c:v>21004242.435343448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2-4ED0-A072-AD7A76ADCD7F}"/>
            </c:ext>
          </c:extLst>
        </c:ser>
        <c:ser>
          <c:idx val="1"/>
          <c:order val="1"/>
          <c:tx>
            <c:strRef>
              <c:f>'მონეტარული სექტორი'!$B$129</c:f>
              <c:strCache>
                <c:ptCount val="1"/>
                <c:pt idx="0">
                  <c:v>სარეზერვო  ფული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multiLvlStrRef>
              <c:f>'მონეტარული სექტორი'!$CU$126:$HZ$127</c:f>
              <c:multiLvlStrCache>
                <c:ptCount val="136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1">
                    <c:v>III</c:v>
                  </c:pt>
                  <c:pt idx="52">
                    <c:v>IV</c:v>
                  </c:pt>
                  <c:pt idx="53">
                    <c:v>V</c:v>
                  </c:pt>
                  <c:pt idx="54">
                    <c:v>VI</c:v>
                  </c:pt>
                  <c:pt idx="55">
                    <c:v>VII</c:v>
                  </c:pt>
                  <c:pt idx="56">
                    <c:v>VIII</c:v>
                  </c:pt>
                  <c:pt idx="57">
                    <c:v>IX</c:v>
                  </c:pt>
                  <c:pt idx="58">
                    <c:v>X</c:v>
                  </c:pt>
                  <c:pt idx="59">
                    <c:v>XI</c:v>
                  </c:pt>
                  <c:pt idx="60">
                    <c:v>XII</c:v>
                  </c:pt>
                  <c:pt idx="61">
                    <c:v>I </c:v>
                  </c:pt>
                  <c:pt idx="62">
                    <c:v>II</c:v>
                  </c:pt>
                  <c:pt idx="63">
                    <c:v>III</c:v>
                  </c:pt>
                  <c:pt idx="64">
                    <c:v>IV</c:v>
                  </c:pt>
                  <c:pt idx="65">
                    <c:v>V</c:v>
                  </c:pt>
                  <c:pt idx="66">
                    <c:v>VI</c:v>
                  </c:pt>
                  <c:pt idx="67">
                    <c:v>VII</c:v>
                  </c:pt>
                  <c:pt idx="68">
                    <c:v>VIII</c:v>
                  </c:pt>
                  <c:pt idx="69">
                    <c:v>IX</c:v>
                  </c:pt>
                  <c:pt idx="70">
                    <c:v>X</c:v>
                  </c:pt>
                  <c:pt idx="71">
                    <c:v>XI</c:v>
                  </c:pt>
                  <c:pt idx="72">
                    <c:v>XII</c:v>
                  </c:pt>
                  <c:pt idx="73">
                    <c:v>I </c:v>
                  </c:pt>
                  <c:pt idx="74">
                    <c:v>II</c:v>
                  </c:pt>
                  <c:pt idx="75">
                    <c:v>III</c:v>
                  </c:pt>
                  <c:pt idx="76">
                    <c:v>IV</c:v>
                  </c:pt>
                  <c:pt idx="77">
                    <c:v>V</c:v>
                  </c:pt>
                  <c:pt idx="78">
                    <c:v>VI</c:v>
                  </c:pt>
                  <c:pt idx="79">
                    <c:v>VII</c:v>
                  </c:pt>
                  <c:pt idx="80">
                    <c:v>VIII</c:v>
                  </c:pt>
                  <c:pt idx="81">
                    <c:v>IX</c:v>
                  </c:pt>
                  <c:pt idx="82">
                    <c:v>X</c:v>
                  </c:pt>
                  <c:pt idx="83">
                    <c:v>XI</c:v>
                  </c:pt>
                  <c:pt idx="84">
                    <c:v>XII</c:v>
                  </c:pt>
                  <c:pt idx="85">
                    <c:v>I </c:v>
                  </c:pt>
                  <c:pt idx="86">
                    <c:v>II</c:v>
                  </c:pt>
                  <c:pt idx="87">
                    <c:v>III</c:v>
                  </c:pt>
                  <c:pt idx="88">
                    <c:v>IV</c:v>
                  </c:pt>
                  <c:pt idx="89">
                    <c:v>V</c:v>
                  </c:pt>
                  <c:pt idx="90">
                    <c:v>VI</c:v>
                  </c:pt>
                  <c:pt idx="91">
                    <c:v>VII</c:v>
                  </c:pt>
                  <c:pt idx="92">
                    <c:v>VIII</c:v>
                  </c:pt>
                  <c:pt idx="93">
                    <c:v>IX</c:v>
                  </c:pt>
                  <c:pt idx="94">
                    <c:v>X</c:v>
                  </c:pt>
                  <c:pt idx="95">
                    <c:v>XI</c:v>
                  </c:pt>
                  <c:pt idx="96">
                    <c:v>XII</c:v>
                  </c:pt>
                  <c:pt idx="97">
                    <c:v>I </c:v>
                  </c:pt>
                  <c:pt idx="98">
                    <c:v>II</c:v>
                  </c:pt>
                  <c:pt idx="99">
                    <c:v>III</c:v>
                  </c:pt>
                  <c:pt idx="100">
                    <c:v>IV</c:v>
                  </c:pt>
                  <c:pt idx="101">
                    <c:v>V</c:v>
                  </c:pt>
                  <c:pt idx="102">
                    <c:v>VI</c:v>
                  </c:pt>
                  <c:pt idx="103">
                    <c:v>VII</c:v>
                  </c:pt>
                  <c:pt idx="104">
                    <c:v>VIII</c:v>
                  </c:pt>
                  <c:pt idx="105">
                    <c:v>IX</c:v>
                  </c:pt>
                  <c:pt idx="106">
                    <c:v>X</c:v>
                  </c:pt>
                  <c:pt idx="107">
                    <c:v>XI</c:v>
                  </c:pt>
                  <c:pt idx="108">
                    <c:v>XII</c:v>
                  </c:pt>
                  <c:pt idx="109">
                    <c:v>I </c:v>
                  </c:pt>
                  <c:pt idx="110">
                    <c:v>II</c:v>
                  </c:pt>
                  <c:pt idx="111">
                    <c:v>III</c:v>
                  </c:pt>
                  <c:pt idx="112">
                    <c:v>IV</c:v>
                  </c:pt>
                  <c:pt idx="113">
                    <c:v>V</c:v>
                  </c:pt>
                  <c:pt idx="114">
                    <c:v>VI</c:v>
                  </c:pt>
                  <c:pt idx="115">
                    <c:v>VII</c:v>
                  </c:pt>
                  <c:pt idx="116">
                    <c:v>VIII</c:v>
                  </c:pt>
                  <c:pt idx="117">
                    <c:v>IX</c:v>
                  </c:pt>
                  <c:pt idx="118">
                    <c:v>X</c:v>
                  </c:pt>
                  <c:pt idx="119">
                    <c:v>XI</c:v>
                  </c:pt>
                  <c:pt idx="120">
                    <c:v>XII</c:v>
                  </c:pt>
                  <c:pt idx="121">
                    <c:v>I </c:v>
                  </c:pt>
                  <c:pt idx="122">
                    <c:v>II</c:v>
                  </c:pt>
                  <c:pt idx="123">
                    <c:v>III</c:v>
                  </c:pt>
                  <c:pt idx="124">
                    <c:v>IV</c:v>
                  </c:pt>
                  <c:pt idx="125">
                    <c:v>V</c:v>
                  </c:pt>
                  <c:pt idx="126">
                    <c:v>VI</c:v>
                  </c:pt>
                  <c:pt idx="127">
                    <c:v>VII</c:v>
                  </c:pt>
                  <c:pt idx="128">
                    <c:v>VIII</c:v>
                  </c:pt>
                  <c:pt idx="129">
                    <c:v>IX</c:v>
                  </c:pt>
                  <c:pt idx="130">
                    <c:v>X</c:v>
                  </c:pt>
                  <c:pt idx="131">
                    <c:v>XI</c:v>
                  </c:pt>
                  <c:pt idx="132">
                    <c:v>XII</c:v>
                  </c:pt>
                  <c:pt idx="133">
                    <c:v>I </c:v>
                  </c:pt>
                  <c:pt idx="134">
                    <c:v>II</c:v>
                  </c:pt>
                  <c:pt idx="135">
                    <c:v>III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  <c:pt idx="24">
                    <c:v>2010</c:v>
                  </c:pt>
                  <c:pt idx="36">
                    <c:v>2011</c:v>
                  </c:pt>
                  <c:pt idx="48">
                    <c:v>2012</c:v>
                  </c:pt>
                  <c:pt idx="61">
                    <c:v>2013</c:v>
                  </c:pt>
                  <c:pt idx="73">
                    <c:v>2014</c:v>
                  </c:pt>
                  <c:pt idx="85">
                    <c:v>2015</c:v>
                  </c:pt>
                  <c:pt idx="97">
                    <c:v>2016</c:v>
                  </c:pt>
                  <c:pt idx="109">
                    <c:v>2017</c:v>
                  </c:pt>
                  <c:pt idx="121">
                    <c:v>2018</c:v>
                  </c:pt>
                  <c:pt idx="133">
                    <c:v>2019</c:v>
                  </c:pt>
                </c:lvl>
              </c:multiLvlStrCache>
            </c:multiLvlStrRef>
          </c:cat>
          <c:val>
            <c:numRef>
              <c:f>'მონეტარული სექტორი'!$CU$129:$HZ$129</c:f>
              <c:numCache>
                <c:formatCode>#,##0</c:formatCode>
                <c:ptCount val="136"/>
                <c:pt idx="0">
                  <c:v>1652937.267</c:v>
                </c:pt>
                <c:pt idx="1">
                  <c:v>1686843.8759999999</c:v>
                </c:pt>
                <c:pt idx="2">
                  <c:v>1722001.473</c:v>
                </c:pt>
                <c:pt idx="3">
                  <c:v>1820171.2779999999</c:v>
                </c:pt>
                <c:pt idx="4">
                  <c:v>1815126.5749999997</c:v>
                </c:pt>
                <c:pt idx="5">
                  <c:v>1897531.2470000002</c:v>
                </c:pt>
                <c:pt idx="6">
                  <c:v>1960868.2349999999</c:v>
                </c:pt>
                <c:pt idx="7">
                  <c:v>1706188.166</c:v>
                </c:pt>
                <c:pt idx="8">
                  <c:v>1828526.98</c:v>
                </c:pt>
                <c:pt idx="9">
                  <c:v>1691326.1220000002</c:v>
                </c:pt>
                <c:pt idx="10">
                  <c:v>1470551.675</c:v>
                </c:pt>
                <c:pt idx="11">
                  <c:v>1642080.787</c:v>
                </c:pt>
                <c:pt idx="12">
                  <c:v>1505078.0549999999</c:v>
                </c:pt>
                <c:pt idx="13">
                  <c:v>1464069.3959999999</c:v>
                </c:pt>
                <c:pt idx="14">
                  <c:v>1441942.1030000001</c:v>
                </c:pt>
                <c:pt idx="15">
                  <c:v>1578292.3670000001</c:v>
                </c:pt>
                <c:pt idx="16">
                  <c:v>1622579.4210000001</c:v>
                </c:pt>
                <c:pt idx="17">
                  <c:v>1654014.811</c:v>
                </c:pt>
                <c:pt idx="18">
                  <c:v>1872828.7030000002</c:v>
                </c:pt>
                <c:pt idx="19">
                  <c:v>1856192.3939999999</c:v>
                </c:pt>
                <c:pt idx="20">
                  <c:v>1815233.3120000002</c:v>
                </c:pt>
                <c:pt idx="21">
                  <c:v>1850711.2250000001</c:v>
                </c:pt>
                <c:pt idx="22">
                  <c:v>1794464.9228900003</c:v>
                </c:pt>
                <c:pt idx="23">
                  <c:v>1874961.35402</c:v>
                </c:pt>
                <c:pt idx="24">
                  <c:v>1713536.2854799998</c:v>
                </c:pt>
                <c:pt idx="25">
                  <c:v>1796688.9002100001</c:v>
                </c:pt>
                <c:pt idx="26">
                  <c:v>1779992.6090500003</c:v>
                </c:pt>
                <c:pt idx="27">
                  <c:v>1840471.3163399999</c:v>
                </c:pt>
                <c:pt idx="28">
                  <c:v>1794174.9087200002</c:v>
                </c:pt>
                <c:pt idx="29">
                  <c:v>1814725.8034299999</c:v>
                </c:pt>
                <c:pt idx="30">
                  <c:v>1850494.3262100001</c:v>
                </c:pt>
                <c:pt idx="31">
                  <c:v>1871816.662</c:v>
                </c:pt>
                <c:pt idx="32">
                  <c:v>1954729.0720000002</c:v>
                </c:pt>
                <c:pt idx="33">
                  <c:v>1997836.7370000002</c:v>
                </c:pt>
                <c:pt idx="34">
                  <c:v>1975036.135</c:v>
                </c:pt>
                <c:pt idx="35">
                  <c:v>2081128.7516433999</c:v>
                </c:pt>
                <c:pt idx="36">
                  <c:v>2226103.8323480999</c:v>
                </c:pt>
                <c:pt idx="37">
                  <c:v>2430168.1329999999</c:v>
                </c:pt>
                <c:pt idx="38">
                  <c:v>2311380.7820000001</c:v>
                </c:pt>
                <c:pt idx="39">
                  <c:v>2505955.7749999999</c:v>
                </c:pt>
                <c:pt idx="40">
                  <c:v>2432249.0819999999</c:v>
                </c:pt>
                <c:pt idx="41">
                  <c:v>2448706.2027554996</c:v>
                </c:pt>
                <c:pt idx="42">
                  <c:v>2542648.0358200003</c:v>
                </c:pt>
                <c:pt idx="43">
                  <c:v>2621687.5436777999</c:v>
                </c:pt>
                <c:pt idx="44">
                  <c:v>2595533.2609646004</c:v>
                </c:pt>
                <c:pt idx="45">
                  <c:v>2664580.7782609998</c:v>
                </c:pt>
                <c:pt idx="46">
                  <c:v>2566552.1143900007</c:v>
                </c:pt>
                <c:pt idx="47">
                  <c:v>2901038.8281199001</c:v>
                </c:pt>
                <c:pt idx="48">
                  <c:v>2780440.8487457</c:v>
                </c:pt>
                <c:pt idx="49">
                  <c:v>2819931.0931944</c:v>
                </c:pt>
                <c:pt idx="51">
                  <c:v>2642386.8124606996</c:v>
                </c:pt>
                <c:pt idx="52">
                  <c:v>2691389.7621721001</c:v>
                </c:pt>
                <c:pt idx="53">
                  <c:v>2671575.2725877999</c:v>
                </c:pt>
                <c:pt idx="54">
                  <c:v>2775361.6323581999</c:v>
                </c:pt>
                <c:pt idx="55">
                  <c:v>2937987.9755302998</c:v>
                </c:pt>
                <c:pt idx="56">
                  <c:v>3107541.5861199</c:v>
                </c:pt>
                <c:pt idx="57">
                  <c:v>3285540.1233200002</c:v>
                </c:pt>
                <c:pt idx="58">
                  <c:v>3094823.1397734997</c:v>
                </c:pt>
                <c:pt idx="59">
                  <c:v>2937213.4586896999</c:v>
                </c:pt>
                <c:pt idx="60">
                  <c:v>3255313.6593824001</c:v>
                </c:pt>
                <c:pt idx="61">
                  <c:v>3047796.1871765</c:v>
                </c:pt>
                <c:pt idx="62">
                  <c:v>3146225.8128847997</c:v>
                </c:pt>
                <c:pt idx="63">
                  <c:v>2972028.9867248004</c:v>
                </c:pt>
                <c:pt idx="64">
                  <c:v>3220089.3710210002</c:v>
                </c:pt>
                <c:pt idx="65">
                  <c:v>3129434.8010865003</c:v>
                </c:pt>
                <c:pt idx="66">
                  <c:v>3184262.2756686001</c:v>
                </c:pt>
                <c:pt idx="67">
                  <c:v>3302037.3661457999</c:v>
                </c:pt>
                <c:pt idx="68">
                  <c:v>3487678.6963077001</c:v>
                </c:pt>
                <c:pt idx="69">
                  <c:v>3655478.7689541001</c:v>
                </c:pt>
                <c:pt idx="70">
                  <c:v>3663277.5369928004</c:v>
                </c:pt>
                <c:pt idx="71">
                  <c:v>3737236.2604785003</c:v>
                </c:pt>
                <c:pt idx="72">
                  <c:v>3989083.3168152003</c:v>
                </c:pt>
                <c:pt idx="73">
                  <c:v>3756141.8156768004</c:v>
                </c:pt>
                <c:pt idx="74">
                  <c:v>3717320.7838834003</c:v>
                </c:pt>
                <c:pt idx="75">
                  <c:v>3659706.2185797999</c:v>
                </c:pt>
                <c:pt idx="76">
                  <c:v>3855909.63882</c:v>
                </c:pt>
                <c:pt idx="77">
                  <c:v>3804159.0714614</c:v>
                </c:pt>
                <c:pt idx="78">
                  <c:v>3846993.6555323997</c:v>
                </c:pt>
                <c:pt idx="79">
                  <c:v>3901000.3432136001</c:v>
                </c:pt>
                <c:pt idx="80">
                  <c:v>3988861.1549980994</c:v>
                </c:pt>
                <c:pt idx="81">
                  <c:v>4056513.1105140001</c:v>
                </c:pt>
                <c:pt idx="82">
                  <c:v>4020878.9596577999</c:v>
                </c:pt>
                <c:pt idx="83">
                  <c:v>4050811.6446785997</c:v>
                </c:pt>
                <c:pt idx="84">
                  <c:v>4501009.9203820992</c:v>
                </c:pt>
                <c:pt idx="85">
                  <c:v>4875122.3275485998</c:v>
                </c:pt>
                <c:pt idx="86">
                  <c:v>4837812.3341772994</c:v>
                </c:pt>
                <c:pt idx="87">
                  <c:v>4169036.0363167999</c:v>
                </c:pt>
                <c:pt idx="88">
                  <c:v>4580597.9861249002</c:v>
                </c:pt>
                <c:pt idx="89">
                  <c:v>4478239.2231992995</c:v>
                </c:pt>
                <c:pt idx="90">
                  <c:v>4505863.7911838992</c:v>
                </c:pt>
                <c:pt idx="91">
                  <c:v>4525163.4262600001</c:v>
                </c:pt>
                <c:pt idx="92">
                  <c:v>4674624.8793399995</c:v>
                </c:pt>
                <c:pt idx="93">
                  <c:v>4907397.4125000006</c:v>
                </c:pt>
                <c:pt idx="94">
                  <c:v>4763122.4088399997</c:v>
                </c:pt>
                <c:pt idx="95">
                  <c:v>4474717.336670001</c:v>
                </c:pt>
                <c:pt idx="96">
                  <c:v>4948158.1463700002</c:v>
                </c:pt>
                <c:pt idx="97">
                  <c:v>4823667.3288399996</c:v>
                </c:pt>
                <c:pt idx="98">
                  <c:v>4858795.6238899995</c:v>
                </c:pt>
                <c:pt idx="99">
                  <c:v>4553776.6837299997</c:v>
                </c:pt>
                <c:pt idx="100">
                  <c:v>4606530.8899699999</c:v>
                </c:pt>
                <c:pt idx="101">
                  <c:v>4388431.4185000006</c:v>
                </c:pt>
                <c:pt idx="102">
                  <c:v>5343112.2513999986</c:v>
                </c:pt>
                <c:pt idx="103">
                  <c:v>5546009.0515212007</c:v>
                </c:pt>
                <c:pt idx="104">
                  <c:v>5631585.7959575001</c:v>
                </c:pt>
                <c:pt idx="105">
                  <c:v>5782125.9915389</c:v>
                </c:pt>
                <c:pt idx="106">
                  <c:v>5860814.8977672001</c:v>
                </c:pt>
                <c:pt idx="107">
                  <c:v>6108426.4658575002</c:v>
                </c:pt>
                <c:pt idx="108">
                  <c:v>6332535.4768037992</c:v>
                </c:pt>
                <c:pt idx="109">
                  <c:v>6317838.8593839006</c:v>
                </c:pt>
                <c:pt idx="110">
                  <c:v>6159989.3057125993</c:v>
                </c:pt>
                <c:pt idx="111">
                  <c:v>6056015.1594399996</c:v>
                </c:pt>
                <c:pt idx="112">
                  <c:v>6034338.8778288988</c:v>
                </c:pt>
                <c:pt idx="113">
                  <c:v>6133256.1075867005</c:v>
                </c:pt>
                <c:pt idx="114">
                  <c:v>6238062.9948794004</c:v>
                </c:pt>
                <c:pt idx="115">
                  <c:v>6363688.2544969004</c:v>
                </c:pt>
                <c:pt idx="116">
                  <c:v>6408158.0049000001</c:v>
                </c:pt>
                <c:pt idx="117">
                  <c:v>6683210.8725922992</c:v>
                </c:pt>
                <c:pt idx="118">
                  <c:v>6668622.1659599999</c:v>
                </c:pt>
                <c:pt idx="119">
                  <c:v>6898984.0474208007</c:v>
                </c:pt>
                <c:pt idx="120">
                  <c:v>6842923.372560001</c:v>
                </c:pt>
                <c:pt idx="121">
                  <c:v>6693637.9279499995</c:v>
                </c:pt>
                <c:pt idx="122">
                  <c:v>6517959.4288600003</c:v>
                </c:pt>
                <c:pt idx="123">
                  <c:v>6474034.8313899999</c:v>
                </c:pt>
                <c:pt idx="124">
                  <c:v>6565140.2896199999</c:v>
                </c:pt>
                <c:pt idx="125">
                  <c:v>6564370.7049900005</c:v>
                </c:pt>
                <c:pt idx="126">
                  <c:v>6679239.6053800005</c:v>
                </c:pt>
                <c:pt idx="127">
                  <c:v>6382996.5352099985</c:v>
                </c:pt>
                <c:pt idx="128">
                  <c:v>6719330.3008499993</c:v>
                </c:pt>
                <c:pt idx="129">
                  <c:v>7540075.3460300006</c:v>
                </c:pt>
                <c:pt idx="130">
                  <c:v>7626348.9155799998</c:v>
                </c:pt>
                <c:pt idx="131">
                  <c:v>7454554.982379999</c:v>
                </c:pt>
                <c:pt idx="132">
                  <c:v>7856508.693190001</c:v>
                </c:pt>
                <c:pt idx="133">
                  <c:v>7480228.1548999995</c:v>
                </c:pt>
                <c:pt idx="134">
                  <c:v>7643276.9025699999</c:v>
                </c:pt>
                <c:pt idx="135">
                  <c:v>7563905.6706600003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2-4ED0-A072-AD7A76ADC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87000080"/>
        <c:axId val="487000624"/>
      </c:barChart>
      <c:catAx>
        <c:axId val="487000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87000624"/>
        <c:crosses val="autoZero"/>
        <c:auto val="1"/>
        <c:lblAlgn val="ctr"/>
        <c:lblOffset val="100"/>
        <c:noMultiLvlLbl val="0"/>
      </c:catAx>
      <c:valAx>
        <c:axId val="4870006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870000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ka-GE"/>
              <a:t>საქონლის სავაჭრო ბრუნვა</a:t>
            </a:r>
            <a:endParaRPr lang="en-US"/>
          </a:p>
        </c:rich>
      </c:tx>
      <c:layout/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'საგარეო სექტორი'!$B$5</c:f>
              <c:strCache>
                <c:ptCount val="1"/>
                <c:pt idx="0">
                  <c:v>იმპორტი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multiLvlStrRef>
              <c:f>'საგარეო სექტორი'!$DG$3:$HY$4</c:f>
              <c:multiLvlStrCache>
                <c:ptCount val="123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  <c:pt idx="24">
                    <c:v>2011</c:v>
                  </c:pt>
                  <c:pt idx="36">
                    <c:v>2012</c:v>
                  </c:pt>
                  <c:pt idx="48">
                    <c:v>2013</c:v>
                  </c:pt>
                  <c:pt idx="60">
                    <c:v>2014</c:v>
                  </c:pt>
                  <c:pt idx="72">
                    <c:v>2015</c:v>
                  </c:pt>
                  <c:pt idx="84">
                    <c:v>2016</c:v>
                  </c:pt>
                  <c:pt idx="96">
                    <c:v>2017</c:v>
                  </c:pt>
                  <c:pt idx="108">
                    <c:v>2018</c:v>
                  </c:pt>
                  <c:pt idx="120">
                    <c:v>2019</c:v>
                  </c:pt>
                </c:lvl>
              </c:multiLvlStrCache>
            </c:multiLvlStrRef>
          </c:cat>
          <c:val>
            <c:numRef>
              <c:f>'საგარეო სექტორი'!$DG$5:$HY$5</c:f>
              <c:numCache>
                <c:formatCode>#,##0</c:formatCode>
                <c:ptCount val="123"/>
                <c:pt idx="0">
                  <c:v>-342172.89106176893</c:v>
                </c:pt>
                <c:pt idx="1">
                  <c:v>-313305.19970233063</c:v>
                </c:pt>
                <c:pt idx="2">
                  <c:v>-368421.54222019482</c:v>
                </c:pt>
                <c:pt idx="3">
                  <c:v>-324331.61976145383</c:v>
                </c:pt>
                <c:pt idx="4">
                  <c:v>-325013.79627178004</c:v>
                </c:pt>
                <c:pt idx="5">
                  <c:v>-388587.94328075222</c:v>
                </c:pt>
                <c:pt idx="6">
                  <c:v>-396599.10628700763</c:v>
                </c:pt>
                <c:pt idx="7">
                  <c:v>-369105.38976361987</c:v>
                </c:pt>
                <c:pt idx="8">
                  <c:v>-383616.9718362487</c:v>
                </c:pt>
                <c:pt idx="9">
                  <c:v>-424156.14339159155</c:v>
                </c:pt>
                <c:pt idx="10">
                  <c:v>-392445.7497246479</c:v>
                </c:pt>
                <c:pt idx="11">
                  <c:v>-472487.7139613934</c:v>
                </c:pt>
                <c:pt idx="12">
                  <c:v>-293895.43250729062</c:v>
                </c:pt>
                <c:pt idx="13">
                  <c:v>-331405.7860438989</c:v>
                </c:pt>
                <c:pt idx="14">
                  <c:v>-438593.88000550237</c:v>
                </c:pt>
                <c:pt idx="15">
                  <c:v>-391466.3770313721</c:v>
                </c:pt>
                <c:pt idx="16">
                  <c:v>-443586.20658151188</c:v>
                </c:pt>
                <c:pt idx="17">
                  <c:v>-415754.85601727606</c:v>
                </c:pt>
                <c:pt idx="18">
                  <c:v>-422418.38979926164</c:v>
                </c:pt>
                <c:pt idx="19">
                  <c:v>-454069.85973939759</c:v>
                </c:pt>
                <c:pt idx="20">
                  <c:v>-456766.10837299674</c:v>
                </c:pt>
                <c:pt idx="21">
                  <c:v>-503426.60718137439</c:v>
                </c:pt>
                <c:pt idx="22">
                  <c:v>-494134.73276617704</c:v>
                </c:pt>
                <c:pt idx="23">
                  <c:v>-611604.19718211377</c:v>
                </c:pt>
                <c:pt idx="24">
                  <c:v>-451309.45845538058</c:v>
                </c:pt>
                <c:pt idx="25">
                  <c:v>-423793.52480216749</c:v>
                </c:pt>
                <c:pt idx="26">
                  <c:v>-583825.02221740165</c:v>
                </c:pt>
                <c:pt idx="27">
                  <c:v>-531280.08607950411</c:v>
                </c:pt>
                <c:pt idx="28">
                  <c:v>-561216.82531048846</c:v>
                </c:pt>
                <c:pt idx="29">
                  <c:v>-567722.23815722531</c:v>
                </c:pt>
                <c:pt idx="30">
                  <c:v>-573950.28002620162</c:v>
                </c:pt>
                <c:pt idx="31">
                  <c:v>-682821.52633237618</c:v>
                </c:pt>
                <c:pt idx="32">
                  <c:v>-616128.00632438716</c:v>
                </c:pt>
                <c:pt idx="33">
                  <c:v>-666126.6817011477</c:v>
                </c:pt>
                <c:pt idx="34">
                  <c:v>-667818.75237083633</c:v>
                </c:pt>
                <c:pt idx="35">
                  <c:v>-736741.38795647316</c:v>
                </c:pt>
                <c:pt idx="36">
                  <c:v>-504795.74373248935</c:v>
                </c:pt>
                <c:pt idx="37">
                  <c:v>-561245.24091325165</c:v>
                </c:pt>
                <c:pt idx="38">
                  <c:v>-688545.63211788412</c:v>
                </c:pt>
                <c:pt idx="39">
                  <c:v>-706187.65883735684</c:v>
                </c:pt>
                <c:pt idx="40">
                  <c:v>-694827.44020205934</c:v>
                </c:pt>
                <c:pt idx="41">
                  <c:v>-639198.68872370431</c:v>
                </c:pt>
                <c:pt idx="42">
                  <c:v>-699314.29571737268</c:v>
                </c:pt>
                <c:pt idx="43">
                  <c:v>-707051.18781671242</c:v>
                </c:pt>
                <c:pt idx="44">
                  <c:v>-768121.7724060457</c:v>
                </c:pt>
                <c:pt idx="45">
                  <c:v>-737103.65211819578</c:v>
                </c:pt>
                <c:pt idx="46">
                  <c:v>-658928.10873112478</c:v>
                </c:pt>
                <c:pt idx="47">
                  <c:v>-684156.83972237969</c:v>
                </c:pt>
                <c:pt idx="48">
                  <c:v>-484510.16585861327</c:v>
                </c:pt>
                <c:pt idx="49">
                  <c:v>-517895.06213208585</c:v>
                </c:pt>
                <c:pt idx="50">
                  <c:v>-618028.05711398344</c:v>
                </c:pt>
                <c:pt idx="51">
                  <c:v>-656766.02171600214</c:v>
                </c:pt>
                <c:pt idx="52">
                  <c:v>-660133.83028709004</c:v>
                </c:pt>
                <c:pt idx="53">
                  <c:v>-610381.87220921181</c:v>
                </c:pt>
                <c:pt idx="54">
                  <c:v>-718870.48880715994</c:v>
                </c:pt>
                <c:pt idx="55">
                  <c:v>-710962.36087348859</c:v>
                </c:pt>
                <c:pt idx="56">
                  <c:v>-704339.98003044468</c:v>
                </c:pt>
                <c:pt idx="57">
                  <c:v>-734189.37382938492</c:v>
                </c:pt>
                <c:pt idx="58">
                  <c:v>-789551.2747860098</c:v>
                </c:pt>
                <c:pt idx="59">
                  <c:v>-820086.93053923734</c:v>
                </c:pt>
                <c:pt idx="60">
                  <c:v>-542427.28588066704</c:v>
                </c:pt>
                <c:pt idx="61">
                  <c:v>-591950.37150928902</c:v>
                </c:pt>
                <c:pt idx="62">
                  <c:v>-701034.2478837854</c:v>
                </c:pt>
                <c:pt idx="63">
                  <c:v>-682942.9989650629</c:v>
                </c:pt>
                <c:pt idx="64">
                  <c:v>-814368.23373558116</c:v>
                </c:pt>
                <c:pt idx="65">
                  <c:v>-697796.03727726312</c:v>
                </c:pt>
                <c:pt idx="66">
                  <c:v>-787009.0754638064</c:v>
                </c:pt>
                <c:pt idx="67">
                  <c:v>-682549.858224125</c:v>
                </c:pt>
                <c:pt idx="68">
                  <c:v>-726340.96300734289</c:v>
                </c:pt>
                <c:pt idx="69">
                  <c:v>-782290.90931648598</c:v>
                </c:pt>
                <c:pt idx="70">
                  <c:v>-724680.11423952284</c:v>
                </c:pt>
                <c:pt idx="71">
                  <c:v>-862879.85897404002</c:v>
                </c:pt>
                <c:pt idx="72">
                  <c:v>-538891.15198957198</c:v>
                </c:pt>
                <c:pt idx="73">
                  <c:v>-580063.641813169</c:v>
                </c:pt>
                <c:pt idx="74">
                  <c:v>-677004.72478074499</c:v>
                </c:pt>
                <c:pt idx="75">
                  <c:v>-552058.74225731404</c:v>
                </c:pt>
                <c:pt idx="76">
                  <c:v>-563266.64980676398</c:v>
                </c:pt>
                <c:pt idx="77">
                  <c:v>-607536.120885754</c:v>
                </c:pt>
                <c:pt idx="78">
                  <c:v>-579919.23061871505</c:v>
                </c:pt>
                <c:pt idx="79">
                  <c:v>-624284.09118125995</c:v>
                </c:pt>
                <c:pt idx="80">
                  <c:v>-642840.51354900701</c:v>
                </c:pt>
                <c:pt idx="81">
                  <c:v>-616128.88210209203</c:v>
                </c:pt>
                <c:pt idx="82">
                  <c:v>-575813.84922662296</c:v>
                </c:pt>
                <c:pt idx="83">
                  <c:v>-723472.21146341902</c:v>
                </c:pt>
                <c:pt idx="84">
                  <c:v>-410772.70174850099</c:v>
                </c:pt>
                <c:pt idx="85">
                  <c:v>-519251.61922055797</c:v>
                </c:pt>
                <c:pt idx="86">
                  <c:v>-552107.00990428298</c:v>
                </c:pt>
                <c:pt idx="87">
                  <c:v>-547894.92641223199</c:v>
                </c:pt>
                <c:pt idx="88">
                  <c:v>-609712.57458949601</c:v>
                </c:pt>
                <c:pt idx="89">
                  <c:v>-625481.30691061402</c:v>
                </c:pt>
                <c:pt idx="90">
                  <c:v>-598068.12231481099</c:v>
                </c:pt>
                <c:pt idx="91">
                  <c:v>-690996.66380662005</c:v>
                </c:pt>
                <c:pt idx="92">
                  <c:v>-634056.87960835104</c:v>
                </c:pt>
                <c:pt idx="93">
                  <c:v>-661956.24466940598</c:v>
                </c:pt>
                <c:pt idx="94">
                  <c:v>-646662.839530244</c:v>
                </c:pt>
                <c:pt idx="95">
                  <c:v>-740091.47894483595</c:v>
                </c:pt>
                <c:pt idx="96">
                  <c:v>-502164.89696997299</c:v>
                </c:pt>
                <c:pt idx="97">
                  <c:v>-588794.89288695098</c:v>
                </c:pt>
                <c:pt idx="98">
                  <c:v>-621589.90616476501</c:v>
                </c:pt>
                <c:pt idx="99">
                  <c:v>-595661.90855356294</c:v>
                </c:pt>
                <c:pt idx="100">
                  <c:v>-638149.479883575</c:v>
                </c:pt>
                <c:pt idx="101">
                  <c:v>-645486.27716764598</c:v>
                </c:pt>
                <c:pt idx="102">
                  <c:v>-644134.45338275097</c:v>
                </c:pt>
                <c:pt idx="103">
                  <c:v>-704960.06172601599</c:v>
                </c:pt>
                <c:pt idx="104">
                  <c:v>-684784.16314600897</c:v>
                </c:pt>
                <c:pt idx="105">
                  <c:v>-733096.77538089198</c:v>
                </c:pt>
                <c:pt idx="106">
                  <c:v>-766834.91967906104</c:v>
                </c:pt>
                <c:pt idx="107">
                  <c:v>-845325.92073540797</c:v>
                </c:pt>
                <c:pt idx="108">
                  <c:v>-597547.54342305195</c:v>
                </c:pt>
                <c:pt idx="109">
                  <c:v>-648938.91345621203</c:v>
                </c:pt>
                <c:pt idx="110">
                  <c:v>-847912.61789914395</c:v>
                </c:pt>
                <c:pt idx="111">
                  <c:v>-727406.310723281</c:v>
                </c:pt>
                <c:pt idx="112">
                  <c:v>-803426.78041872603</c:v>
                </c:pt>
                <c:pt idx="113">
                  <c:v>-778408.17336834699</c:v>
                </c:pt>
                <c:pt idx="114">
                  <c:v>-794576.38826637901</c:v>
                </c:pt>
                <c:pt idx="115">
                  <c:v>-767836.08772269497</c:v>
                </c:pt>
                <c:pt idx="116">
                  <c:v>-711429.29418171896</c:v>
                </c:pt>
                <c:pt idx="117">
                  <c:v>-865451.10312573297</c:v>
                </c:pt>
                <c:pt idx="118">
                  <c:v>-748476.40810299304</c:v>
                </c:pt>
                <c:pt idx="119">
                  <c:v>-820897.660281574</c:v>
                </c:pt>
                <c:pt idx="120">
                  <c:v>-593179.90382887796</c:v>
                </c:pt>
                <c:pt idx="121">
                  <c:v>-647676.84162139206</c:v>
                </c:pt>
                <c:pt idx="122">
                  <c:v>-740437.61195766705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0-472B-A987-10922AFE1213}"/>
            </c:ext>
          </c:extLst>
        </c:ser>
        <c:ser>
          <c:idx val="1"/>
          <c:order val="1"/>
          <c:tx>
            <c:strRef>
              <c:f>'საგარეო სექტორი'!$B$6</c:f>
              <c:strCache>
                <c:ptCount val="1"/>
                <c:pt idx="0">
                  <c:v>ექსპორტი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multiLvlStrRef>
              <c:f>'საგარეო სექტორი'!$DG$3:$HY$4</c:f>
              <c:multiLvlStrCache>
                <c:ptCount val="123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  <c:pt idx="24">
                    <c:v>2011</c:v>
                  </c:pt>
                  <c:pt idx="36">
                    <c:v>2012</c:v>
                  </c:pt>
                  <c:pt idx="48">
                    <c:v>2013</c:v>
                  </c:pt>
                  <c:pt idx="60">
                    <c:v>2014</c:v>
                  </c:pt>
                  <c:pt idx="72">
                    <c:v>2015</c:v>
                  </c:pt>
                  <c:pt idx="84">
                    <c:v>2016</c:v>
                  </c:pt>
                  <c:pt idx="96">
                    <c:v>2017</c:v>
                  </c:pt>
                  <c:pt idx="108">
                    <c:v>2018</c:v>
                  </c:pt>
                  <c:pt idx="120">
                    <c:v>2019</c:v>
                  </c:pt>
                </c:lvl>
              </c:multiLvlStrCache>
            </c:multiLvlStrRef>
          </c:cat>
          <c:val>
            <c:numRef>
              <c:f>'საგარეო სექტორი'!$DG$6:$HY$6</c:f>
              <c:numCache>
                <c:formatCode>#,##0</c:formatCode>
                <c:ptCount val="123"/>
                <c:pt idx="0">
                  <c:v>61992.594945841782</c:v>
                </c:pt>
                <c:pt idx="1">
                  <c:v>73882.563557509377</c:v>
                </c:pt>
                <c:pt idx="2">
                  <c:v>81964.13078014928</c:v>
                </c:pt>
                <c:pt idx="3">
                  <c:v>90575.383968125243</c:v>
                </c:pt>
                <c:pt idx="4">
                  <c:v>98333.758552107072</c:v>
                </c:pt>
                <c:pt idx="5">
                  <c:v>106636.93834945479</c:v>
                </c:pt>
                <c:pt idx="6">
                  <c:v>102008.49828932746</c:v>
                </c:pt>
                <c:pt idx="7">
                  <c:v>112226.51138012479</c:v>
                </c:pt>
                <c:pt idx="8">
                  <c:v>92627.174610629329</c:v>
                </c:pt>
                <c:pt idx="9">
                  <c:v>103821.90555385295</c:v>
                </c:pt>
                <c:pt idx="10">
                  <c:v>97243.450736264494</c:v>
                </c:pt>
                <c:pt idx="11">
                  <c:v>112309.48922156624</c:v>
                </c:pt>
                <c:pt idx="12">
                  <c:v>106064.4921223108</c:v>
                </c:pt>
                <c:pt idx="13">
                  <c:v>109307.30366783448</c:v>
                </c:pt>
                <c:pt idx="14">
                  <c:v>125094.2171877598</c:v>
                </c:pt>
                <c:pt idx="15">
                  <c:v>126732.82572641595</c:v>
                </c:pt>
                <c:pt idx="16">
                  <c:v>144566.32549103591</c:v>
                </c:pt>
                <c:pt idx="17">
                  <c:v>123019.40003138568</c:v>
                </c:pt>
                <c:pt idx="18">
                  <c:v>149517.04944294845</c:v>
                </c:pt>
                <c:pt idx="19">
                  <c:v>121491.45395105373</c:v>
                </c:pt>
                <c:pt idx="20">
                  <c:v>156666.69941947112</c:v>
                </c:pt>
                <c:pt idx="21">
                  <c:v>161726.51509843525</c:v>
                </c:pt>
                <c:pt idx="22">
                  <c:v>164687.60707510795</c:v>
                </c:pt>
                <c:pt idx="23">
                  <c:v>188598.16784814742</c:v>
                </c:pt>
                <c:pt idx="24">
                  <c:v>149010.6439528279</c:v>
                </c:pt>
                <c:pt idx="25">
                  <c:v>146578.74834426609</c:v>
                </c:pt>
                <c:pt idx="26">
                  <c:v>169493.18889090326</c:v>
                </c:pt>
                <c:pt idx="27">
                  <c:v>191970.17258559505</c:v>
                </c:pt>
                <c:pt idx="28">
                  <c:v>199783.4926400157</c:v>
                </c:pt>
                <c:pt idx="29">
                  <c:v>180198.59429895863</c:v>
                </c:pt>
                <c:pt idx="30">
                  <c:v>149150.66338707702</c:v>
                </c:pt>
                <c:pt idx="31">
                  <c:v>184407.91807099272</c:v>
                </c:pt>
                <c:pt idx="32">
                  <c:v>180852.78918062692</c:v>
                </c:pt>
                <c:pt idx="33">
                  <c:v>186641.23038468009</c:v>
                </c:pt>
                <c:pt idx="34">
                  <c:v>198251.76838622105</c:v>
                </c:pt>
                <c:pt idx="35">
                  <c:v>252796.62034892238</c:v>
                </c:pt>
                <c:pt idx="36">
                  <c:v>156548.30425321509</c:v>
                </c:pt>
                <c:pt idx="37">
                  <c:v>148452.79265706163</c:v>
                </c:pt>
                <c:pt idx="38">
                  <c:v>231354.03125970962</c:v>
                </c:pt>
                <c:pt idx="39">
                  <c:v>187713.43979389951</c:v>
                </c:pt>
                <c:pt idx="40">
                  <c:v>235062.82248306295</c:v>
                </c:pt>
                <c:pt idx="41">
                  <c:v>179645.42331871865</c:v>
                </c:pt>
                <c:pt idx="42">
                  <c:v>211478.74669446753</c:v>
                </c:pt>
                <c:pt idx="43">
                  <c:v>198935.78080308493</c:v>
                </c:pt>
                <c:pt idx="44">
                  <c:v>218103.73601113819</c:v>
                </c:pt>
                <c:pt idx="45">
                  <c:v>216869.8089064465</c:v>
                </c:pt>
                <c:pt idx="46">
                  <c:v>192707.0683340528</c:v>
                </c:pt>
                <c:pt idx="47">
                  <c:v>198511.79194218537</c:v>
                </c:pt>
                <c:pt idx="48">
                  <c:v>196270.25266678634</c:v>
                </c:pt>
                <c:pt idx="49">
                  <c:v>162100.42057778747</c:v>
                </c:pt>
                <c:pt idx="50">
                  <c:v>207058.12311884883</c:v>
                </c:pt>
                <c:pt idx="51">
                  <c:v>220319.96763163319</c:v>
                </c:pt>
                <c:pt idx="52">
                  <c:v>216011.24728712937</c:v>
                </c:pt>
                <c:pt idx="53">
                  <c:v>233583.12674436838</c:v>
                </c:pt>
                <c:pt idx="54">
                  <c:v>240016.2864505352</c:v>
                </c:pt>
                <c:pt idx="55">
                  <c:v>284268.4769201912</c:v>
                </c:pt>
                <c:pt idx="56">
                  <c:v>257853.11449601394</c:v>
                </c:pt>
                <c:pt idx="57">
                  <c:v>287023.63958769024</c:v>
                </c:pt>
                <c:pt idx="58">
                  <c:v>311739.56572602468</c:v>
                </c:pt>
                <c:pt idx="59">
                  <c:v>292254.74090627331</c:v>
                </c:pt>
                <c:pt idx="60">
                  <c:v>223612.85386405399</c:v>
                </c:pt>
                <c:pt idx="61">
                  <c:v>216056.36073767766</c:v>
                </c:pt>
                <c:pt idx="62">
                  <c:v>256202.01614928077</c:v>
                </c:pt>
                <c:pt idx="63">
                  <c:v>236606.20638555833</c:v>
                </c:pt>
                <c:pt idx="64">
                  <c:v>242506.12056826084</c:v>
                </c:pt>
                <c:pt idx="65">
                  <c:v>244083.52396804115</c:v>
                </c:pt>
                <c:pt idx="66">
                  <c:v>246465.52199692774</c:v>
                </c:pt>
                <c:pt idx="67">
                  <c:v>247769.83757553619</c:v>
                </c:pt>
                <c:pt idx="68">
                  <c:v>239731.24538465313</c:v>
                </c:pt>
                <c:pt idx="69">
                  <c:v>272322.18195570004</c:v>
                </c:pt>
                <c:pt idx="70">
                  <c:v>202926.72789240864</c:v>
                </c:pt>
                <c:pt idx="71">
                  <c:v>233012.96910515739</c:v>
                </c:pt>
                <c:pt idx="72">
                  <c:v>156419.79286048029</c:v>
                </c:pt>
                <c:pt idx="73">
                  <c:v>167210.8959988053</c:v>
                </c:pt>
                <c:pt idx="74">
                  <c:v>179075.37320594589</c:v>
                </c:pt>
                <c:pt idx="75">
                  <c:v>186554.95835808243</c:v>
                </c:pt>
                <c:pt idx="76">
                  <c:v>194612.06179525045</c:v>
                </c:pt>
                <c:pt idx="77">
                  <c:v>198583.75520554028</c:v>
                </c:pt>
                <c:pt idx="78">
                  <c:v>187036.28659162097</c:v>
                </c:pt>
                <c:pt idx="79">
                  <c:v>190362.2023541173</c:v>
                </c:pt>
                <c:pt idx="80">
                  <c:v>186333.06125861066</c:v>
                </c:pt>
                <c:pt idx="81">
                  <c:v>187914.11987928391</c:v>
                </c:pt>
                <c:pt idx="82">
                  <c:v>187288.32699245677</c:v>
                </c:pt>
                <c:pt idx="83">
                  <c:v>184620.72715107299</c:v>
                </c:pt>
                <c:pt idx="84">
                  <c:v>122160.96860315127</c:v>
                </c:pt>
                <c:pt idx="85">
                  <c:v>158749.44303893246</c:v>
                </c:pt>
                <c:pt idx="86">
                  <c:v>161900.10243160115</c:v>
                </c:pt>
                <c:pt idx="87">
                  <c:v>165302.85014949791</c:v>
                </c:pt>
                <c:pt idx="88">
                  <c:v>172239.01522346621</c:v>
                </c:pt>
                <c:pt idx="89">
                  <c:v>167884.86167277279</c:v>
                </c:pt>
                <c:pt idx="90">
                  <c:v>173574.95378609543</c:v>
                </c:pt>
                <c:pt idx="91">
                  <c:v>188142.54461135378</c:v>
                </c:pt>
                <c:pt idx="92">
                  <c:v>201743.96184655899</c:v>
                </c:pt>
                <c:pt idx="93">
                  <c:v>189333.81526077457</c:v>
                </c:pt>
                <c:pt idx="94">
                  <c:v>218689.73462048749</c:v>
                </c:pt>
                <c:pt idx="95">
                  <c:v>194004.01952330145</c:v>
                </c:pt>
                <c:pt idx="96">
                  <c:v>176770.49488591272</c:v>
                </c:pt>
                <c:pt idx="97">
                  <c:v>178910.08143822159</c:v>
                </c:pt>
                <c:pt idx="98">
                  <c:v>220843.52109176264</c:v>
                </c:pt>
                <c:pt idx="99">
                  <c:v>211605.86038361545</c:v>
                </c:pt>
                <c:pt idx="100">
                  <c:v>215234.78153211134</c:v>
                </c:pt>
                <c:pt idx="101">
                  <c:v>230813.25268504018</c:v>
                </c:pt>
                <c:pt idx="102">
                  <c:v>212474.80609559731</c:v>
                </c:pt>
                <c:pt idx="103">
                  <c:v>236122.2570492902</c:v>
                </c:pt>
                <c:pt idx="104">
                  <c:v>257521.1191566801</c:v>
                </c:pt>
                <c:pt idx="105">
                  <c:v>262736.79221718124</c:v>
                </c:pt>
                <c:pt idx="106">
                  <c:v>236697.73972763779</c:v>
                </c:pt>
                <c:pt idx="107">
                  <c:v>288236.73870436056</c:v>
                </c:pt>
                <c:pt idx="108">
                  <c:v>222730.17585843094</c:v>
                </c:pt>
                <c:pt idx="109">
                  <c:v>223674.13349478057</c:v>
                </c:pt>
                <c:pt idx="110">
                  <c:v>285793.70445353596</c:v>
                </c:pt>
                <c:pt idx="111">
                  <c:v>229156.77375583354</c:v>
                </c:pt>
                <c:pt idx="112">
                  <c:v>323345.40599724831</c:v>
                </c:pt>
                <c:pt idx="113">
                  <c:v>307825.62273424707</c:v>
                </c:pt>
                <c:pt idx="114">
                  <c:v>278313.2515539786</c:v>
                </c:pt>
                <c:pt idx="115">
                  <c:v>275564.08684213017</c:v>
                </c:pt>
                <c:pt idx="116">
                  <c:v>301720.56054435467</c:v>
                </c:pt>
                <c:pt idx="117">
                  <c:v>302961.36571227014</c:v>
                </c:pt>
                <c:pt idx="118">
                  <c:v>276186.98255540797</c:v>
                </c:pt>
                <c:pt idx="119">
                  <c:v>328582.45196393842</c:v>
                </c:pt>
                <c:pt idx="120">
                  <c:v>238767.52806172674</c:v>
                </c:pt>
                <c:pt idx="121">
                  <c:v>266261.45383770805</c:v>
                </c:pt>
                <c:pt idx="122">
                  <c:v>320977.19984643225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0-472B-A987-10922AFE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488451168"/>
        <c:axId val="488459872"/>
      </c:barChart>
      <c:lineChart>
        <c:grouping val="standard"/>
        <c:varyColors val="0"/>
        <c:ser>
          <c:idx val="2"/>
          <c:order val="2"/>
          <c:tx>
            <c:strRef>
              <c:f>'საგარეო სექტორი'!$B$7</c:f>
              <c:strCache>
                <c:ptCount val="1"/>
                <c:pt idx="0">
                  <c:v>სავაჭრო ბალანსი</c:v>
                </c:pt>
              </c:strCache>
            </c:strRef>
          </c:tx>
          <c:spPr>
            <a:ln w="31750">
              <a:solidFill>
                <a:srgbClr val="7030A0"/>
              </a:solidFill>
            </a:ln>
          </c:spPr>
          <c:marker>
            <c:symbol val="none"/>
          </c:marker>
          <c:cat>
            <c:multiLvlStrRef>
              <c:f>'საგარეო სექტორი'!$DG$3:$HY$4</c:f>
              <c:multiLvlStrCache>
                <c:ptCount val="123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  <c:pt idx="24">
                    <c:v>2011</c:v>
                  </c:pt>
                  <c:pt idx="36">
                    <c:v>2012</c:v>
                  </c:pt>
                  <c:pt idx="48">
                    <c:v>2013</c:v>
                  </c:pt>
                  <c:pt idx="60">
                    <c:v>2014</c:v>
                  </c:pt>
                  <c:pt idx="72">
                    <c:v>2015</c:v>
                  </c:pt>
                  <c:pt idx="84">
                    <c:v>2016</c:v>
                  </c:pt>
                  <c:pt idx="96">
                    <c:v>2017</c:v>
                  </c:pt>
                  <c:pt idx="108">
                    <c:v>2018</c:v>
                  </c:pt>
                  <c:pt idx="120">
                    <c:v>2019</c:v>
                  </c:pt>
                </c:lvl>
              </c:multiLvlStrCache>
            </c:multiLvlStrRef>
          </c:cat>
          <c:val>
            <c:numRef>
              <c:f>'საგარეო სექტორი'!$DG$7:$HY$7</c:f>
              <c:numCache>
                <c:formatCode>#,##0</c:formatCode>
                <c:ptCount val="123"/>
                <c:pt idx="0">
                  <c:v>-280180.29611592717</c:v>
                </c:pt>
                <c:pt idx="1">
                  <c:v>-239422.63614482124</c:v>
                </c:pt>
                <c:pt idx="2">
                  <c:v>-286457.41144004557</c:v>
                </c:pt>
                <c:pt idx="3">
                  <c:v>-233756.23579332858</c:v>
                </c:pt>
                <c:pt idx="4">
                  <c:v>-226680.03771967295</c:v>
                </c:pt>
                <c:pt idx="5">
                  <c:v>-281951.00493129744</c:v>
                </c:pt>
                <c:pt idx="6">
                  <c:v>-294590.6079976802</c:v>
                </c:pt>
                <c:pt idx="7">
                  <c:v>-256878.87838349509</c:v>
                </c:pt>
                <c:pt idx="8">
                  <c:v>-290989.79722561938</c:v>
                </c:pt>
                <c:pt idx="9">
                  <c:v>-320334.23783773859</c:v>
                </c:pt>
                <c:pt idx="10">
                  <c:v>-295202.29898838338</c:v>
                </c:pt>
                <c:pt idx="11">
                  <c:v>-360178.22473982716</c:v>
                </c:pt>
                <c:pt idx="12">
                  <c:v>-187830.94038497983</c:v>
                </c:pt>
                <c:pt idx="13">
                  <c:v>-222098.48237606441</c:v>
                </c:pt>
                <c:pt idx="14">
                  <c:v>-313499.66281774256</c:v>
                </c:pt>
                <c:pt idx="15">
                  <c:v>-264733.55130495614</c:v>
                </c:pt>
                <c:pt idx="16">
                  <c:v>-299019.88109047594</c:v>
                </c:pt>
                <c:pt idx="17">
                  <c:v>-292735.45598589035</c:v>
                </c:pt>
                <c:pt idx="18">
                  <c:v>-272901.34035631316</c:v>
                </c:pt>
                <c:pt idx="19">
                  <c:v>-332578.40578834387</c:v>
                </c:pt>
                <c:pt idx="20">
                  <c:v>-300099.40895352559</c:v>
                </c:pt>
                <c:pt idx="21">
                  <c:v>-341700.09208293911</c:v>
                </c:pt>
                <c:pt idx="22">
                  <c:v>-329447.12569106906</c:v>
                </c:pt>
                <c:pt idx="23">
                  <c:v>-423006.02933396632</c:v>
                </c:pt>
                <c:pt idx="24">
                  <c:v>-302298.81450255268</c:v>
                </c:pt>
                <c:pt idx="25">
                  <c:v>-277214.7764579014</c:v>
                </c:pt>
                <c:pt idx="26">
                  <c:v>-414331.8333264984</c:v>
                </c:pt>
                <c:pt idx="27">
                  <c:v>-339309.91349390906</c:v>
                </c:pt>
                <c:pt idx="28">
                  <c:v>-361433.3326704728</c:v>
                </c:pt>
                <c:pt idx="29">
                  <c:v>-387523.64385826665</c:v>
                </c:pt>
                <c:pt idx="30">
                  <c:v>-424799.61663912458</c:v>
                </c:pt>
                <c:pt idx="31">
                  <c:v>-498413.60826138349</c:v>
                </c:pt>
                <c:pt idx="32">
                  <c:v>-435275.21714376024</c:v>
                </c:pt>
                <c:pt idx="33">
                  <c:v>-479485.4513164676</c:v>
                </c:pt>
                <c:pt idx="34">
                  <c:v>-469566.9839846153</c:v>
                </c:pt>
                <c:pt idx="35">
                  <c:v>-483944.76760755078</c:v>
                </c:pt>
                <c:pt idx="36">
                  <c:v>-348247.43947927427</c:v>
                </c:pt>
                <c:pt idx="37">
                  <c:v>-412792.44825619005</c:v>
                </c:pt>
                <c:pt idx="38">
                  <c:v>-457191.6008581745</c:v>
                </c:pt>
                <c:pt idx="39">
                  <c:v>-518474.2190434573</c:v>
                </c:pt>
                <c:pt idx="40">
                  <c:v>-459764.61771899636</c:v>
                </c:pt>
                <c:pt idx="41">
                  <c:v>-459553.26540498564</c:v>
                </c:pt>
                <c:pt idx="42">
                  <c:v>-487835.54902290518</c:v>
                </c:pt>
                <c:pt idx="43">
                  <c:v>-508115.40701362747</c:v>
                </c:pt>
                <c:pt idx="44">
                  <c:v>-550018.03639490751</c:v>
                </c:pt>
                <c:pt idx="45">
                  <c:v>-520233.84321174928</c:v>
                </c:pt>
                <c:pt idx="46">
                  <c:v>-466221.04039707198</c:v>
                </c:pt>
                <c:pt idx="47">
                  <c:v>-485645.04778019432</c:v>
                </c:pt>
                <c:pt idx="48">
                  <c:v>-288239.9131918269</c:v>
                </c:pt>
                <c:pt idx="49">
                  <c:v>-355794.64155429834</c:v>
                </c:pt>
                <c:pt idx="50">
                  <c:v>-410969.9339951346</c:v>
                </c:pt>
                <c:pt idx="51">
                  <c:v>-436446.05408436898</c:v>
                </c:pt>
                <c:pt idx="52">
                  <c:v>-444122.58299996064</c:v>
                </c:pt>
                <c:pt idx="53">
                  <c:v>-376798.74546484347</c:v>
                </c:pt>
                <c:pt idx="54">
                  <c:v>-478854.20235662477</c:v>
                </c:pt>
                <c:pt idx="55">
                  <c:v>-426693.88395329739</c:v>
                </c:pt>
                <c:pt idx="56">
                  <c:v>-446486.86553443072</c:v>
                </c:pt>
                <c:pt idx="57">
                  <c:v>-447165.73424169468</c:v>
                </c:pt>
                <c:pt idx="58">
                  <c:v>-477811.70905998512</c:v>
                </c:pt>
                <c:pt idx="59">
                  <c:v>-527832.18963296409</c:v>
                </c:pt>
                <c:pt idx="60">
                  <c:v>-318814.43201661308</c:v>
                </c:pt>
                <c:pt idx="61">
                  <c:v>-375894.01077161136</c:v>
                </c:pt>
                <c:pt idx="62">
                  <c:v>-444832.23173450463</c:v>
                </c:pt>
                <c:pt idx="63">
                  <c:v>-446336.79257950454</c:v>
                </c:pt>
                <c:pt idx="64">
                  <c:v>-571862.11316732038</c:v>
                </c:pt>
                <c:pt idx="65">
                  <c:v>-453712.51330922195</c:v>
                </c:pt>
                <c:pt idx="66">
                  <c:v>-540543.5534668786</c:v>
                </c:pt>
                <c:pt idx="67">
                  <c:v>-434780.02064858878</c:v>
                </c:pt>
                <c:pt idx="68">
                  <c:v>-486609.71762268979</c:v>
                </c:pt>
                <c:pt idx="69">
                  <c:v>-509968.72736078594</c:v>
                </c:pt>
                <c:pt idx="70">
                  <c:v>-521753.38634711422</c:v>
                </c:pt>
                <c:pt idx="71">
                  <c:v>-629866.8898688826</c:v>
                </c:pt>
                <c:pt idx="72">
                  <c:v>-382471.35912909172</c:v>
                </c:pt>
                <c:pt idx="73">
                  <c:v>-412852.7458143637</c:v>
                </c:pt>
                <c:pt idx="74">
                  <c:v>-497929.3515747991</c:v>
                </c:pt>
                <c:pt idx="75">
                  <c:v>-365503.78389923158</c:v>
                </c:pt>
                <c:pt idx="76">
                  <c:v>-368654.58801151352</c:v>
                </c:pt>
                <c:pt idx="77">
                  <c:v>-408952.36568021373</c:v>
                </c:pt>
                <c:pt idx="78">
                  <c:v>-392882.94402709405</c:v>
                </c:pt>
                <c:pt idx="79">
                  <c:v>-433921.88882714265</c:v>
                </c:pt>
                <c:pt idx="80">
                  <c:v>-456507.45229039632</c:v>
                </c:pt>
                <c:pt idx="81">
                  <c:v>-428214.76222280809</c:v>
                </c:pt>
                <c:pt idx="82">
                  <c:v>-388525.52223416616</c:v>
                </c:pt>
                <c:pt idx="83">
                  <c:v>-538851.48431234597</c:v>
                </c:pt>
                <c:pt idx="84">
                  <c:v>-288611.73314534972</c:v>
                </c:pt>
                <c:pt idx="85">
                  <c:v>-360502.17618162552</c:v>
                </c:pt>
                <c:pt idx="86">
                  <c:v>-390206.90747268184</c:v>
                </c:pt>
                <c:pt idx="87">
                  <c:v>-382592.07626273407</c:v>
                </c:pt>
                <c:pt idx="88">
                  <c:v>-437473.5593660298</c:v>
                </c:pt>
                <c:pt idx="89">
                  <c:v>-457596.44523784122</c:v>
                </c:pt>
                <c:pt idx="90">
                  <c:v>-424493.16852871556</c:v>
                </c:pt>
                <c:pt idx="91">
                  <c:v>-502854.11919526628</c:v>
                </c:pt>
                <c:pt idx="92">
                  <c:v>-432312.91776179208</c:v>
                </c:pt>
                <c:pt idx="93">
                  <c:v>-472622.4294086314</c:v>
                </c:pt>
                <c:pt idx="94">
                  <c:v>-427973.10490975651</c:v>
                </c:pt>
                <c:pt idx="95">
                  <c:v>-546087.45942153456</c:v>
                </c:pt>
                <c:pt idx="96">
                  <c:v>-325394.40208406025</c:v>
                </c:pt>
                <c:pt idx="97">
                  <c:v>-409884.81144872936</c:v>
                </c:pt>
                <c:pt idx="98">
                  <c:v>-400746.38507300237</c:v>
                </c:pt>
                <c:pt idx="99">
                  <c:v>-384056.04816994746</c:v>
                </c:pt>
                <c:pt idx="100">
                  <c:v>-422914.69835146365</c:v>
                </c:pt>
                <c:pt idx="101">
                  <c:v>-414673.0244826058</c:v>
                </c:pt>
                <c:pt idx="102">
                  <c:v>-431659.64728715364</c:v>
                </c:pt>
                <c:pt idx="103">
                  <c:v>-468837.80467672576</c:v>
                </c:pt>
                <c:pt idx="104">
                  <c:v>-427263.0439893289</c:v>
                </c:pt>
                <c:pt idx="105">
                  <c:v>-470359.98316371074</c:v>
                </c:pt>
                <c:pt idx="106">
                  <c:v>-530137.17995142331</c:v>
                </c:pt>
                <c:pt idx="107">
                  <c:v>-557089.18203104741</c:v>
                </c:pt>
                <c:pt idx="108">
                  <c:v>-374817.36756462103</c:v>
                </c:pt>
                <c:pt idx="109">
                  <c:v>-425264.77996143146</c:v>
                </c:pt>
                <c:pt idx="110">
                  <c:v>-562118.91344560799</c:v>
                </c:pt>
                <c:pt idx="111">
                  <c:v>-498249.53696744749</c:v>
                </c:pt>
                <c:pt idx="112">
                  <c:v>-480081.37442147773</c:v>
                </c:pt>
                <c:pt idx="113">
                  <c:v>-470582.55063409993</c:v>
                </c:pt>
                <c:pt idx="114">
                  <c:v>-516263.13671240042</c:v>
                </c:pt>
                <c:pt idx="115">
                  <c:v>-492272.0008805648</c:v>
                </c:pt>
                <c:pt idx="116">
                  <c:v>-409708.73363736429</c:v>
                </c:pt>
                <c:pt idx="117">
                  <c:v>-562489.73741346283</c:v>
                </c:pt>
                <c:pt idx="118">
                  <c:v>-472289.42554758507</c:v>
                </c:pt>
                <c:pt idx="119">
                  <c:v>-492315.20831763558</c:v>
                </c:pt>
                <c:pt idx="120">
                  <c:v>-354412.37576715124</c:v>
                </c:pt>
                <c:pt idx="121">
                  <c:v>-381415.38778368401</c:v>
                </c:pt>
                <c:pt idx="122">
                  <c:v>-419460.41211123479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690-472B-A987-10922AFE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451168"/>
        <c:axId val="488459872"/>
      </c:lineChart>
      <c:catAx>
        <c:axId val="488451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488459872"/>
        <c:crosses val="autoZero"/>
        <c:auto val="1"/>
        <c:lblAlgn val="ctr"/>
        <c:lblOffset val="100"/>
        <c:noMultiLvlLbl val="0"/>
      </c:catAx>
      <c:valAx>
        <c:axId val="488459872"/>
        <c:scaling>
          <c:orientation val="minMax"/>
          <c:max val="400000"/>
          <c:min val="-1500000"/>
        </c:scaling>
        <c:delete val="0"/>
        <c:axPos val="l"/>
        <c:numFmt formatCode="#,##0" sourceLinked="1"/>
        <c:majorTickMark val="out"/>
        <c:minorTickMark val="none"/>
        <c:tickLblPos val="nextTo"/>
        <c:crossAx val="4884511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378883</xdr:colOff>
      <xdr:row>1</xdr:row>
      <xdr:rowOff>123825</xdr:rowOff>
    </xdr:from>
    <xdr:to>
      <xdr:col>18</xdr:col>
      <xdr:colOff>126999</xdr:colOff>
      <xdr:row>21</xdr:row>
      <xdr:rowOff>74083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413807</xdr:colOff>
      <xdr:row>29</xdr:row>
      <xdr:rowOff>122236</xdr:rowOff>
    </xdr:from>
    <xdr:to>
      <xdr:col>18</xdr:col>
      <xdr:colOff>328082</xdr:colOff>
      <xdr:row>49</xdr:row>
      <xdr:rowOff>12700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444502</xdr:colOff>
      <xdr:row>51</xdr:row>
      <xdr:rowOff>190499</xdr:rowOff>
    </xdr:from>
    <xdr:to>
      <xdr:col>18</xdr:col>
      <xdr:colOff>328083</xdr:colOff>
      <xdr:row>73</xdr:row>
      <xdr:rowOff>84667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7</xdr:row>
      <xdr:rowOff>19050</xdr:rowOff>
    </xdr:from>
    <xdr:to>
      <xdr:col>18</xdr:col>
      <xdr:colOff>238124</xdr:colOff>
      <xdr:row>28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533399</xdr:colOff>
      <xdr:row>35</xdr:row>
      <xdr:rowOff>61912</xdr:rowOff>
    </xdr:from>
    <xdr:to>
      <xdr:col>18</xdr:col>
      <xdr:colOff>190500</xdr:colOff>
      <xdr:row>56</xdr:row>
      <xdr:rowOff>142875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1123950</xdr:colOff>
      <xdr:row>66</xdr:row>
      <xdr:rowOff>166687</xdr:rowOff>
    </xdr:from>
    <xdr:to>
      <xdr:col>16</xdr:col>
      <xdr:colOff>219075</xdr:colOff>
      <xdr:row>90</xdr:row>
      <xdr:rowOff>114300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647700</xdr:colOff>
      <xdr:row>99</xdr:row>
      <xdr:rowOff>14286</xdr:rowOff>
    </xdr:from>
    <xdr:to>
      <xdr:col>15</xdr:col>
      <xdr:colOff>419100</xdr:colOff>
      <xdr:row>123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57149</xdr:colOff>
      <xdr:row>132</xdr:row>
      <xdr:rowOff>80962</xdr:rowOff>
    </xdr:from>
    <xdr:to>
      <xdr:col>17</xdr:col>
      <xdr:colOff>390524</xdr:colOff>
      <xdr:row>156</xdr:row>
      <xdr:rowOff>38100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8</xdr:row>
      <xdr:rowOff>33336</xdr:rowOff>
    </xdr:from>
    <xdr:to>
      <xdr:col>18</xdr:col>
      <xdr:colOff>333375</xdr:colOff>
      <xdr:row>33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390524</xdr:colOff>
      <xdr:row>40</xdr:row>
      <xdr:rowOff>147637</xdr:rowOff>
    </xdr:from>
    <xdr:to>
      <xdr:col>18</xdr:col>
      <xdr:colOff>126999</xdr:colOff>
      <xdr:row>65</xdr:row>
      <xdr:rowOff>84667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225424</xdr:colOff>
      <xdr:row>76</xdr:row>
      <xdr:rowOff>77257</xdr:rowOff>
    </xdr:from>
    <xdr:to>
      <xdr:col>17</xdr:col>
      <xdr:colOff>168274</xdr:colOff>
      <xdr:row>98</xdr:row>
      <xdr:rowOff>182032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923924</xdr:colOff>
      <xdr:row>2</xdr:row>
      <xdr:rowOff>14286</xdr:rowOff>
    </xdr:from>
    <xdr:to>
      <xdr:col>15</xdr:col>
      <xdr:colOff>38100</xdr:colOff>
      <xdr:row>20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1057274</xdr:colOff>
      <xdr:row>27</xdr:row>
      <xdr:rowOff>23812</xdr:rowOff>
    </xdr:from>
    <xdr:to>
      <xdr:col>15</xdr:col>
      <xdr:colOff>466724</xdr:colOff>
      <xdr:row>45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266700</xdr:colOff>
      <xdr:row>1</xdr:row>
      <xdr:rowOff>323851</xdr:rowOff>
    </xdr:from>
    <xdr:to>
      <xdr:col>32</xdr:col>
      <xdr:colOff>428625</xdr:colOff>
      <xdr:row>25</xdr:row>
      <xdr:rowOff>123826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1895475</xdr:colOff>
      <xdr:row>48</xdr:row>
      <xdr:rowOff>19049</xdr:rowOff>
    </xdr:from>
    <xdr:to>
      <xdr:col>28</xdr:col>
      <xdr:colOff>457200</xdr:colOff>
      <xdr:row>70</xdr:row>
      <xdr:rowOff>85724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4</xdr:row>
      <xdr:rowOff>76200</xdr:rowOff>
    </xdr:from>
    <xdr:to>
      <xdr:col>20</xdr:col>
      <xdr:colOff>333375</xdr:colOff>
      <xdr:row>27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1</xdr:row>
      <xdr:rowOff>152400</xdr:rowOff>
    </xdr:from>
    <xdr:to>
      <xdr:col>20</xdr:col>
      <xdr:colOff>390524</xdr:colOff>
      <xdr:row>19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561974</xdr:colOff>
      <xdr:row>23</xdr:row>
      <xdr:rowOff>38100</xdr:rowOff>
    </xdr:from>
    <xdr:to>
      <xdr:col>20</xdr:col>
      <xdr:colOff>371475</xdr:colOff>
      <xdr:row>43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2</xdr:row>
      <xdr:rowOff>142876</xdr:rowOff>
    </xdr:from>
    <xdr:to>
      <xdr:col>19</xdr:col>
      <xdr:colOff>476250</xdr:colOff>
      <xdr:row>20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419101</xdr:colOff>
      <xdr:row>23</xdr:row>
      <xdr:rowOff>128586</xdr:rowOff>
    </xdr:from>
    <xdr:to>
      <xdr:col>19</xdr:col>
      <xdr:colOff>447675</xdr:colOff>
      <xdr:row>43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542924</xdr:colOff>
      <xdr:row>3</xdr:row>
      <xdr:rowOff>85725</xdr:rowOff>
    </xdr:from>
    <xdr:to>
      <xdr:col>15</xdr:col>
      <xdr:colOff>342900</xdr:colOff>
      <xdr:row>19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295274</xdr:colOff>
      <xdr:row>19</xdr:row>
      <xdr:rowOff>142875</xdr:rowOff>
    </xdr:from>
    <xdr:to>
      <xdr:col>15</xdr:col>
      <xdr:colOff>428625</xdr:colOff>
      <xdr:row>35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600075</xdr:colOff>
      <xdr:row>17</xdr:row>
      <xdr:rowOff>76199</xdr:rowOff>
    </xdr:from>
    <xdr:to>
      <xdr:col>24</xdr:col>
      <xdr:colOff>485776</xdr:colOff>
      <xdr:row>35</xdr:row>
      <xdr:rowOff>85724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esktop/2016/prezentacia/informacia/monetaruli/market_interest_rates_on_loans_l3.22geo%20(10)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zbetelashvili\Downloads\central_bank_surveygeo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 Rates on Deposits (GE)"/>
      <sheetName val="Interest Rates on Loans"/>
    </sheetNames>
    <sheetDataSet>
      <sheetData sheetId="0" refreshError="1">
        <row r="172">
          <cell r="C172">
            <v>11.599551755251056</v>
          </cell>
        </row>
        <row r="184">
          <cell r="C184">
            <v>8.5800999999999998</v>
          </cell>
          <cell r="F184">
            <v>3.3174000000000001</v>
          </cell>
        </row>
        <row r="185">
          <cell r="F185">
            <v>3.2021000000000002</v>
          </cell>
        </row>
        <row r="186">
          <cell r="F186">
            <v>3.0225</v>
          </cell>
        </row>
        <row r="187">
          <cell r="F187">
            <v>2.7854000000000001</v>
          </cell>
        </row>
        <row r="188">
          <cell r="F188">
            <v>2.7688999999999999</v>
          </cell>
        </row>
      </sheetData>
      <sheetData sheetId="1" refreshError="1">
        <row r="174">
          <cell r="C174">
            <v>20.41973934220217</v>
          </cell>
        </row>
        <row r="186">
          <cell r="C186">
            <v>18.1511</v>
          </cell>
          <cell r="F186">
            <v>8.7089999999999996</v>
          </cell>
        </row>
        <row r="187">
          <cell r="C187">
            <v>18.154399999999999</v>
          </cell>
          <cell r="F187">
            <v>8.7970000000000006</v>
          </cell>
        </row>
        <row r="188">
          <cell r="C188">
            <v>20.941600000000001</v>
          </cell>
          <cell r="F188">
            <v>8.4939999999999998</v>
          </cell>
        </row>
        <row r="189">
          <cell r="C189">
            <v>19.643799999999999</v>
          </cell>
          <cell r="F189">
            <v>8.5580999999999996</v>
          </cell>
        </row>
        <row r="190">
          <cell r="C190">
            <v>21.025700000000001</v>
          </cell>
          <cell r="F190">
            <v>8.5174000000000003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"/>
    </sheetNames>
    <sheetDataSet>
      <sheetData sheetId="0" refreshError="1">
        <row r="44">
          <cell r="JO44">
            <v>6382996.5352099985</v>
          </cell>
          <cell r="JP44">
            <v>6719330.3008499993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C68"/>
  <sheetViews>
    <sheetView tabSelected="1" zoomScale="90" zoomScaleNormal="90" workbookViewId="0">
      <selection activeCell="E62" sqref="E62"/>
    </sheetView>
  </sheetViews>
  <sheetFormatPr defaultRowHeight="15"/>
  <cols>
    <col min="2" max="2" width="20.7109375" customWidth="1"/>
    <col min="3" max="3" width="16.42578125" bestFit="1" customWidth="1"/>
  </cols>
  <sheetData>
    <row r="2" spans="1:3" ht="37.5" customHeight="1">
      <c r="B2" s="2" t="s">
        <v>2</v>
      </c>
      <c r="C2" s="2" t="s">
        <v>3</v>
      </c>
    </row>
    <row r="3" spans="1:3">
      <c r="A3">
        <v>2001</v>
      </c>
      <c r="B3" s="56">
        <v>6673.9981098035269</v>
      </c>
      <c r="C3" s="4">
        <v>4.8054517419090503E-2</v>
      </c>
    </row>
    <row r="4" spans="1:3">
      <c r="A4">
        <v>2002</v>
      </c>
      <c r="B4" s="56">
        <v>7456.0259600321851</v>
      </c>
      <c r="C4" s="4">
        <v>5.4738393934931073E-2</v>
      </c>
    </row>
    <row r="5" spans="1:3">
      <c r="A5">
        <v>2003</v>
      </c>
      <c r="B5" s="56">
        <v>8564.0927813659673</v>
      </c>
      <c r="C5" s="4">
        <v>0.11058101011804911</v>
      </c>
    </row>
    <row r="6" spans="1:3">
      <c r="A6">
        <v>2004</v>
      </c>
      <c r="B6" s="56">
        <v>9824.2954789006544</v>
      </c>
      <c r="C6" s="4">
        <v>5.8596286839141642E-2</v>
      </c>
    </row>
    <row r="7" spans="1:3">
      <c r="A7">
        <v>2005</v>
      </c>
      <c r="B7" s="56">
        <v>11620.942438490816</v>
      </c>
      <c r="C7" s="4">
        <v>9.5930863048882209E-2</v>
      </c>
    </row>
    <row r="8" spans="1:3">
      <c r="A8">
        <v>2006</v>
      </c>
      <c r="B8" s="56">
        <v>13789.913218215348</v>
      </c>
      <c r="C8" s="4">
        <v>9.3839591366024599E-2</v>
      </c>
    </row>
    <row r="9" spans="1:3">
      <c r="A9">
        <v>2007</v>
      </c>
      <c r="B9" s="56">
        <v>16993.778789722528</v>
      </c>
      <c r="C9" s="4">
        <v>0.12337855415763532</v>
      </c>
    </row>
    <row r="10" spans="1:3">
      <c r="A10">
        <v>2008</v>
      </c>
      <c r="B10" s="56">
        <v>19074.852303629592</v>
      </c>
      <c r="C10" s="4">
        <v>2.3140470783381106E-2</v>
      </c>
    </row>
    <row r="11" spans="1:3">
      <c r="A11">
        <v>2009</v>
      </c>
      <c r="B11" s="56">
        <v>17985.954595150855</v>
      </c>
      <c r="C11" s="4">
        <v>-3.775773961108575E-2</v>
      </c>
    </row>
    <row r="12" spans="1:3">
      <c r="A12">
        <v>2010</v>
      </c>
      <c r="B12" s="56">
        <v>20743.364248842241</v>
      </c>
      <c r="C12" s="4">
        <v>6.2530275808480029E-2</v>
      </c>
    </row>
    <row r="13" spans="1:3">
      <c r="A13">
        <v>2011</v>
      </c>
      <c r="B13" s="56">
        <v>24343.986583464648</v>
      </c>
      <c r="C13" s="4">
        <v>7.1735484955221196E-2</v>
      </c>
    </row>
    <row r="14" spans="1:3">
      <c r="A14">
        <v>2012</v>
      </c>
      <c r="B14" s="56">
        <v>26167.283503300001</v>
      </c>
      <c r="C14" s="4">
        <v>6.182116729999998E-2</v>
      </c>
    </row>
    <row r="15" spans="1:3">
      <c r="A15">
        <v>2013</v>
      </c>
      <c r="B15" s="56">
        <v>26847.354249055072</v>
      </c>
      <c r="C15" s="4">
        <v>3.3199310024192297E-2</v>
      </c>
    </row>
    <row r="16" spans="1:3">
      <c r="A16">
        <v>2014</v>
      </c>
      <c r="B16" s="56">
        <v>29150.5</v>
      </c>
      <c r="C16" s="4">
        <v>4.5999999999999999E-2</v>
      </c>
    </row>
    <row r="17" spans="1:3">
      <c r="A17">
        <v>2015</v>
      </c>
      <c r="B17" s="56">
        <v>31755.599999999999</v>
      </c>
      <c r="C17" s="4">
        <v>2.9000000000000001E-2</v>
      </c>
    </row>
    <row r="18" spans="1:3">
      <c r="A18">
        <v>2016</v>
      </c>
      <c r="B18" s="56">
        <v>34028.452192899829</v>
      </c>
      <c r="C18" s="4">
        <v>2.8000000000000001E-2</v>
      </c>
    </row>
    <row r="19" spans="1:3">
      <c r="A19">
        <v>2017</v>
      </c>
      <c r="B19" s="56">
        <v>37846.6</v>
      </c>
      <c r="C19" s="4">
        <v>4.8000000000000001E-2</v>
      </c>
    </row>
    <row r="20" spans="1:3">
      <c r="A20" s="97">
        <v>2018</v>
      </c>
      <c r="B20" s="56">
        <v>41077.5</v>
      </c>
      <c r="C20" s="4">
        <v>4.7E-2</v>
      </c>
    </row>
    <row r="29" spans="1:3">
      <c r="B29" t="s">
        <v>1</v>
      </c>
    </row>
    <row r="30" spans="1:3">
      <c r="A30">
        <v>2001</v>
      </c>
      <c r="B30" s="56">
        <v>1521.8087729360941</v>
      </c>
    </row>
    <row r="31" spans="1:3">
      <c r="A31">
        <v>2002</v>
      </c>
      <c r="B31" s="56">
        <v>1711.2292206148581</v>
      </c>
    </row>
    <row r="32" spans="1:3">
      <c r="A32">
        <v>2003</v>
      </c>
      <c r="B32" s="56">
        <v>1977.8607059060514</v>
      </c>
    </row>
    <row r="33" spans="1:2">
      <c r="A33">
        <v>2004</v>
      </c>
      <c r="B33" s="56">
        <v>2275.5384359505806</v>
      </c>
    </row>
    <row r="34" spans="1:2">
      <c r="A34">
        <v>2005</v>
      </c>
      <c r="B34" s="56">
        <v>2679.7660078505151</v>
      </c>
    </row>
    <row r="35" spans="1:2">
      <c r="A35">
        <v>2006</v>
      </c>
      <c r="B35" s="56">
        <v>3133.1454838832497</v>
      </c>
    </row>
    <row r="36" spans="1:2">
      <c r="A36">
        <v>2007</v>
      </c>
      <c r="B36" s="56">
        <v>3866.8802852805716</v>
      </c>
    </row>
    <row r="37" spans="1:2">
      <c r="A37">
        <v>2008</v>
      </c>
      <c r="B37" s="56">
        <v>4352.9021025603233</v>
      </c>
    </row>
    <row r="38" spans="1:2">
      <c r="A38">
        <v>2009</v>
      </c>
      <c r="B38" s="56">
        <v>4101.3258984701188</v>
      </c>
    </row>
    <row r="39" spans="1:2">
      <c r="A39">
        <v>2010</v>
      </c>
      <c r="B39" s="56">
        <v>4675.7200092061676</v>
      </c>
    </row>
    <row r="40" spans="1:2">
      <c r="A40">
        <v>2011</v>
      </c>
      <c r="B40" s="56">
        <v>5447.056874488645</v>
      </c>
    </row>
    <row r="41" spans="1:2">
      <c r="A41">
        <v>2012</v>
      </c>
      <c r="B41" s="56">
        <v>5818.0548522002391</v>
      </c>
    </row>
    <row r="42" spans="1:2">
      <c r="A42">
        <v>2013</v>
      </c>
      <c r="B42" s="56">
        <v>5987.63420515078</v>
      </c>
    </row>
    <row r="43" spans="1:2">
      <c r="A43">
        <v>2014</v>
      </c>
      <c r="B43" s="56">
        <v>6491.6</v>
      </c>
    </row>
    <row r="44" spans="1:2">
      <c r="A44">
        <v>2015</v>
      </c>
      <c r="B44" s="56">
        <v>8550.7900000000009</v>
      </c>
    </row>
    <row r="45" spans="1:2">
      <c r="A45" s="74">
        <v>2016</v>
      </c>
      <c r="B45" s="56">
        <v>9146.4498959520024</v>
      </c>
    </row>
    <row r="46" spans="1:2">
      <c r="A46">
        <v>2017</v>
      </c>
      <c r="B46" s="56">
        <v>10152</v>
      </c>
    </row>
    <row r="47" spans="1:2">
      <c r="A47" s="97">
        <v>2018</v>
      </c>
      <c r="B47" s="56">
        <v>11013.9</v>
      </c>
    </row>
    <row r="54" spans="1:3">
      <c r="B54" t="s">
        <v>0</v>
      </c>
      <c r="C54" t="s">
        <v>65</v>
      </c>
    </row>
    <row r="55" spans="1:3">
      <c r="A55">
        <v>2005</v>
      </c>
      <c r="B55" s="3">
        <v>15.115242824447577</v>
      </c>
      <c r="C55" s="14">
        <v>1982.7</v>
      </c>
    </row>
    <row r="56" spans="1:3">
      <c r="A56">
        <v>2006</v>
      </c>
      <c r="B56" s="3">
        <v>15.371587503452306</v>
      </c>
      <c r="C56" s="14">
        <v>1911.9</v>
      </c>
    </row>
    <row r="57" spans="1:3">
      <c r="A57">
        <v>2007</v>
      </c>
      <c r="B57" s="3">
        <v>17.362325265584598</v>
      </c>
      <c r="C57" s="14">
        <v>1908.7</v>
      </c>
    </row>
    <row r="58" spans="1:3">
      <c r="A58">
        <v>2008</v>
      </c>
      <c r="B58" s="3">
        <v>17.865471085616122</v>
      </c>
      <c r="C58" s="14">
        <v>1944.7</v>
      </c>
    </row>
    <row r="59" spans="1:3">
      <c r="A59">
        <v>2009</v>
      </c>
      <c r="B59" s="3">
        <v>18.296265718784468</v>
      </c>
      <c r="C59" s="14">
        <v>1971.8</v>
      </c>
    </row>
    <row r="60" spans="1:3">
      <c r="A60">
        <v>2010</v>
      </c>
      <c r="B60" s="3">
        <v>17.405866841210649</v>
      </c>
      <c r="C60" s="14">
        <v>1970.9</v>
      </c>
    </row>
    <row r="61" spans="1:3">
      <c r="A61">
        <v>2011</v>
      </c>
      <c r="B61" s="3">
        <v>17.340680702813426</v>
      </c>
      <c r="C61" s="14">
        <v>1988.2</v>
      </c>
    </row>
    <row r="62" spans="1:3">
      <c r="A62">
        <v>2012</v>
      </c>
      <c r="B62" s="3">
        <v>17.215033145484458</v>
      </c>
      <c r="C62" s="14">
        <v>2004.5</v>
      </c>
    </row>
    <row r="63" spans="1:3">
      <c r="A63">
        <v>2013</v>
      </c>
      <c r="B63" s="3">
        <v>16.942982182193088</v>
      </c>
      <c r="C63" s="14">
        <v>1978.6</v>
      </c>
    </row>
    <row r="64" spans="1:3">
      <c r="A64">
        <v>2014</v>
      </c>
      <c r="B64" s="3">
        <v>14.621597730233146</v>
      </c>
      <c r="C64" s="14">
        <v>1984.6</v>
      </c>
    </row>
    <row r="65" spans="1:3">
      <c r="A65">
        <v>2015</v>
      </c>
      <c r="B65" s="3">
        <v>14.08115650136012</v>
      </c>
      <c r="C65" s="14">
        <v>2018</v>
      </c>
    </row>
    <row r="66" spans="1:3">
      <c r="A66">
        <v>2016</v>
      </c>
      <c r="B66" s="3">
        <v>13.9730583386975</v>
      </c>
      <c r="C66" s="14">
        <v>1996.2</v>
      </c>
    </row>
    <row r="67" spans="1:3">
      <c r="A67" s="86">
        <v>2017</v>
      </c>
      <c r="B67" s="3">
        <v>13.938857151214307</v>
      </c>
      <c r="C67" s="14">
        <v>1983.1</v>
      </c>
    </row>
    <row r="68" spans="1:3">
      <c r="A68" s="97">
        <v>2018</v>
      </c>
      <c r="B68" s="3">
        <v>12.7</v>
      </c>
      <c r="C68" s="14">
        <v>1939.9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Z131"/>
  <sheetViews>
    <sheetView topLeftCell="HF100" workbookViewId="0">
      <selection activeCell="HU121" sqref="HU121"/>
    </sheetView>
  </sheetViews>
  <sheetFormatPr defaultRowHeight="15"/>
  <cols>
    <col min="1" max="1" width="11.140625" customWidth="1"/>
    <col min="2" max="2" width="28.42578125" customWidth="1"/>
    <col min="3" max="88" width="10" bestFit="1" customWidth="1"/>
    <col min="89" max="148" width="11.5703125" bestFit="1" customWidth="1"/>
    <col min="149" max="149" width="11.5703125" style="71" customWidth="1"/>
    <col min="150" max="163" width="11.5703125" bestFit="1" customWidth="1"/>
    <col min="164" max="164" width="11.85546875" bestFit="1" customWidth="1"/>
    <col min="165" max="173" width="11.5703125" bestFit="1" customWidth="1"/>
    <col min="174" max="183" width="11.5703125" customWidth="1"/>
    <col min="184" max="185" width="11.28515625" customWidth="1"/>
    <col min="186" max="191" width="11.5703125" customWidth="1"/>
    <col min="192" max="192" width="11.5703125" style="97" customWidth="1"/>
    <col min="193" max="207" width="11.5703125" customWidth="1"/>
    <col min="208" max="209" width="12.5703125" customWidth="1"/>
    <col min="210" max="212" width="11.85546875" bestFit="1" customWidth="1"/>
    <col min="213" max="213" width="12.28515625" customWidth="1"/>
    <col min="214" max="214" width="11.85546875" customWidth="1"/>
    <col min="215" max="215" width="12.7109375" customWidth="1"/>
    <col min="216" max="217" width="13.5703125" customWidth="1"/>
    <col min="218" max="220" width="13.140625" customWidth="1"/>
    <col min="221" max="221" width="11.85546875" customWidth="1"/>
    <col min="222" max="224" width="12" customWidth="1"/>
    <col min="225" max="225" width="11.5703125" customWidth="1"/>
    <col min="226" max="226" width="12" customWidth="1"/>
    <col min="227" max="228" width="12.42578125" customWidth="1"/>
    <col min="229" max="231" width="12.28515625" customWidth="1"/>
    <col min="232" max="232" width="11.7109375" customWidth="1"/>
    <col min="233" max="233" width="12.140625" customWidth="1"/>
    <col min="234" max="234" width="11.140625" customWidth="1"/>
  </cols>
  <sheetData>
    <row r="1" spans="2:218">
      <c r="ET1" s="70"/>
    </row>
    <row r="2" spans="2:218">
      <c r="C2" t="s">
        <v>39</v>
      </c>
      <c r="ET2" s="70"/>
    </row>
    <row r="3" spans="2:218">
      <c r="B3" s="17"/>
      <c r="C3" s="110">
        <v>2002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>
        <v>2003</v>
      </c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>
        <v>2004</v>
      </c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>
        <v>2005</v>
      </c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>
        <v>2006</v>
      </c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>
        <v>2007</v>
      </c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>
        <v>2008</v>
      </c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>
        <v>2009</v>
      </c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>
        <v>2010</v>
      </c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>
        <v>2011</v>
      </c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>
        <v>2012</v>
      </c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>
        <v>2013</v>
      </c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6">
        <v>2014</v>
      </c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>
        <v>2015</v>
      </c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>
        <v>2016</v>
      </c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>
        <v>2017</v>
      </c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>
        <v>2018</v>
      </c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>
        <v>2019</v>
      </c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</row>
    <row r="4" spans="2:218">
      <c r="B4" s="17"/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4</v>
      </c>
      <c r="P4" s="5" t="s">
        <v>5</v>
      </c>
      <c r="Q4" s="5" t="s">
        <v>6</v>
      </c>
      <c r="R4" s="5" t="s">
        <v>7</v>
      </c>
      <c r="S4" s="5" t="s">
        <v>8</v>
      </c>
      <c r="T4" s="5" t="s">
        <v>9</v>
      </c>
      <c r="U4" s="5" t="s">
        <v>10</v>
      </c>
      <c r="V4" s="5" t="s">
        <v>11</v>
      </c>
      <c r="W4" s="5" t="s">
        <v>12</v>
      </c>
      <c r="X4" s="5" t="s">
        <v>13</v>
      </c>
      <c r="Y4" s="5" t="s">
        <v>14</v>
      </c>
      <c r="Z4" s="5" t="s">
        <v>15</v>
      </c>
      <c r="AA4" s="5" t="s">
        <v>4</v>
      </c>
      <c r="AB4" s="5" t="s">
        <v>5</v>
      </c>
      <c r="AC4" s="5" t="s">
        <v>6</v>
      </c>
      <c r="AD4" s="5" t="s">
        <v>7</v>
      </c>
      <c r="AE4" s="5" t="s">
        <v>8</v>
      </c>
      <c r="AF4" s="5" t="s">
        <v>9</v>
      </c>
      <c r="AG4" s="5" t="s">
        <v>10</v>
      </c>
      <c r="AH4" s="5" t="s">
        <v>11</v>
      </c>
      <c r="AI4" s="5" t="s">
        <v>12</v>
      </c>
      <c r="AJ4" s="5" t="s">
        <v>13</v>
      </c>
      <c r="AK4" s="5" t="s">
        <v>14</v>
      </c>
      <c r="AL4" s="5" t="s">
        <v>15</v>
      </c>
      <c r="AM4" s="5" t="s">
        <v>4</v>
      </c>
      <c r="AN4" s="5" t="s">
        <v>5</v>
      </c>
      <c r="AO4" s="5" t="s">
        <v>6</v>
      </c>
      <c r="AP4" s="5" t="s">
        <v>7</v>
      </c>
      <c r="AQ4" s="5" t="s">
        <v>8</v>
      </c>
      <c r="AR4" s="5" t="s">
        <v>9</v>
      </c>
      <c r="AS4" s="5" t="s">
        <v>10</v>
      </c>
      <c r="AT4" s="5" t="s">
        <v>11</v>
      </c>
      <c r="AU4" s="5" t="s">
        <v>12</v>
      </c>
      <c r="AV4" s="5" t="s">
        <v>13</v>
      </c>
      <c r="AW4" s="5" t="s">
        <v>14</v>
      </c>
      <c r="AX4" s="5" t="s">
        <v>15</v>
      </c>
      <c r="AY4" s="5" t="s">
        <v>4</v>
      </c>
      <c r="AZ4" s="5" t="s">
        <v>5</v>
      </c>
      <c r="BA4" s="5" t="s">
        <v>6</v>
      </c>
      <c r="BB4" s="5" t="s">
        <v>7</v>
      </c>
      <c r="BC4" s="5" t="s">
        <v>8</v>
      </c>
      <c r="BD4" s="5" t="s">
        <v>9</v>
      </c>
      <c r="BE4" s="5" t="s">
        <v>10</v>
      </c>
      <c r="BF4" s="5" t="s">
        <v>11</v>
      </c>
      <c r="BG4" s="5" t="s">
        <v>12</v>
      </c>
      <c r="BH4" s="5" t="s">
        <v>13</v>
      </c>
      <c r="BI4" s="5" t="s">
        <v>14</v>
      </c>
      <c r="BJ4" s="5" t="s">
        <v>15</v>
      </c>
      <c r="BK4" s="5" t="s">
        <v>4</v>
      </c>
      <c r="BL4" s="5" t="s">
        <v>5</v>
      </c>
      <c r="BM4" s="5" t="s">
        <v>6</v>
      </c>
      <c r="BN4" s="5" t="s">
        <v>7</v>
      </c>
      <c r="BO4" s="5" t="s">
        <v>8</v>
      </c>
      <c r="BP4" s="5" t="s">
        <v>9</v>
      </c>
      <c r="BQ4" s="5" t="s">
        <v>10</v>
      </c>
      <c r="BR4" s="5" t="s">
        <v>11</v>
      </c>
      <c r="BS4" s="5" t="s">
        <v>12</v>
      </c>
      <c r="BT4" s="5" t="s">
        <v>13</v>
      </c>
      <c r="BU4" s="5" t="s">
        <v>14</v>
      </c>
      <c r="BV4" s="5" t="s">
        <v>15</v>
      </c>
      <c r="BW4" s="5" t="s">
        <v>4</v>
      </c>
      <c r="BX4" s="5" t="s">
        <v>5</v>
      </c>
      <c r="BY4" s="5" t="s">
        <v>6</v>
      </c>
      <c r="BZ4" s="5" t="s">
        <v>7</v>
      </c>
      <c r="CA4" s="5" t="s">
        <v>8</v>
      </c>
      <c r="CB4" s="5" t="s">
        <v>9</v>
      </c>
      <c r="CC4" s="5" t="s">
        <v>10</v>
      </c>
      <c r="CD4" s="5" t="s">
        <v>11</v>
      </c>
      <c r="CE4" s="5" t="s">
        <v>12</v>
      </c>
      <c r="CF4" s="5" t="s">
        <v>13</v>
      </c>
      <c r="CG4" s="5" t="s">
        <v>14</v>
      </c>
      <c r="CH4" s="5" t="s">
        <v>15</v>
      </c>
      <c r="CI4" s="5" t="s">
        <v>4</v>
      </c>
      <c r="CJ4" s="5" t="s">
        <v>5</v>
      </c>
      <c r="CK4" s="5" t="s">
        <v>6</v>
      </c>
      <c r="CL4" s="5" t="s">
        <v>7</v>
      </c>
      <c r="CM4" s="5" t="s">
        <v>8</v>
      </c>
      <c r="CN4" s="5" t="s">
        <v>9</v>
      </c>
      <c r="CO4" s="5" t="s">
        <v>10</v>
      </c>
      <c r="CP4" s="5" t="s">
        <v>11</v>
      </c>
      <c r="CQ4" s="5" t="s">
        <v>12</v>
      </c>
      <c r="CR4" s="5" t="s">
        <v>13</v>
      </c>
      <c r="CS4" s="5" t="s">
        <v>14</v>
      </c>
      <c r="CT4" s="5" t="s">
        <v>15</v>
      </c>
      <c r="CU4" s="5" t="s">
        <v>4</v>
      </c>
      <c r="CV4" s="5" t="s">
        <v>5</v>
      </c>
      <c r="CW4" s="5" t="s">
        <v>6</v>
      </c>
      <c r="CX4" s="5" t="s">
        <v>7</v>
      </c>
      <c r="CY4" s="5" t="s">
        <v>8</v>
      </c>
      <c r="CZ4" s="5" t="s">
        <v>9</v>
      </c>
      <c r="DA4" s="5" t="s">
        <v>10</v>
      </c>
      <c r="DB4" s="5" t="s">
        <v>11</v>
      </c>
      <c r="DC4" s="5" t="s">
        <v>12</v>
      </c>
      <c r="DD4" s="5" t="s">
        <v>13</v>
      </c>
      <c r="DE4" s="5" t="s">
        <v>14</v>
      </c>
      <c r="DF4" s="5" t="s">
        <v>15</v>
      </c>
      <c r="DG4" s="5" t="s">
        <v>4</v>
      </c>
      <c r="DH4" s="5" t="s">
        <v>5</v>
      </c>
      <c r="DI4" s="5" t="s">
        <v>6</v>
      </c>
      <c r="DJ4" s="5" t="s">
        <v>7</v>
      </c>
      <c r="DK4" s="5" t="s">
        <v>8</v>
      </c>
      <c r="DL4" s="5" t="s">
        <v>9</v>
      </c>
      <c r="DM4" s="5" t="s">
        <v>10</v>
      </c>
      <c r="DN4" s="5" t="s">
        <v>11</v>
      </c>
      <c r="DO4" s="5" t="s">
        <v>12</v>
      </c>
      <c r="DP4" s="5" t="s">
        <v>13</v>
      </c>
      <c r="DQ4" s="5" t="s">
        <v>14</v>
      </c>
      <c r="DR4" s="5" t="s">
        <v>15</v>
      </c>
      <c r="DS4" s="5" t="s">
        <v>4</v>
      </c>
      <c r="DT4" s="5" t="s">
        <v>5</v>
      </c>
      <c r="DU4" s="5" t="s">
        <v>6</v>
      </c>
      <c r="DV4" s="5" t="s">
        <v>7</v>
      </c>
      <c r="DW4" s="5" t="s">
        <v>8</v>
      </c>
      <c r="DX4" s="5" t="s">
        <v>9</v>
      </c>
      <c r="DY4" s="5" t="s">
        <v>10</v>
      </c>
      <c r="DZ4" s="5" t="s">
        <v>11</v>
      </c>
      <c r="EA4" s="5" t="s">
        <v>12</v>
      </c>
      <c r="EB4" s="5" t="s">
        <v>13</v>
      </c>
      <c r="EC4" s="5" t="s">
        <v>14</v>
      </c>
      <c r="ED4" s="5" t="s">
        <v>15</v>
      </c>
      <c r="EE4" s="5" t="s">
        <v>4</v>
      </c>
      <c r="EF4" s="5" t="s">
        <v>5</v>
      </c>
      <c r="EG4" s="5" t="s">
        <v>6</v>
      </c>
      <c r="EH4" s="5" t="s">
        <v>7</v>
      </c>
      <c r="EI4" s="5" t="s">
        <v>8</v>
      </c>
      <c r="EJ4" s="5" t="s">
        <v>9</v>
      </c>
      <c r="EK4" s="5" t="s">
        <v>10</v>
      </c>
      <c r="EL4" s="5" t="s">
        <v>11</v>
      </c>
      <c r="EM4" s="5" t="s">
        <v>12</v>
      </c>
      <c r="EN4" s="5" t="s">
        <v>13</v>
      </c>
      <c r="EO4" s="5" t="s">
        <v>14</v>
      </c>
      <c r="EP4" s="5" t="s">
        <v>15</v>
      </c>
      <c r="EQ4" s="5" t="s">
        <v>4</v>
      </c>
      <c r="ER4" s="5" t="s">
        <v>5</v>
      </c>
      <c r="ES4" s="5" t="s">
        <v>6</v>
      </c>
      <c r="ET4" s="5" t="s">
        <v>7</v>
      </c>
      <c r="EU4" s="5" t="s">
        <v>8</v>
      </c>
      <c r="EV4" s="5" t="s">
        <v>9</v>
      </c>
      <c r="EW4" s="5" t="s">
        <v>10</v>
      </c>
      <c r="EX4" s="5" t="s">
        <v>11</v>
      </c>
      <c r="EY4" s="5" t="s">
        <v>12</v>
      </c>
      <c r="EZ4" s="5" t="s">
        <v>13</v>
      </c>
      <c r="FA4" s="5" t="s">
        <v>14</v>
      </c>
      <c r="FB4" s="5" t="s">
        <v>15</v>
      </c>
      <c r="FC4" s="5" t="s">
        <v>4</v>
      </c>
      <c r="FD4" s="5" t="s">
        <v>66</v>
      </c>
      <c r="FE4" s="5" t="s">
        <v>6</v>
      </c>
      <c r="FF4" s="17" t="s">
        <v>7</v>
      </c>
      <c r="FG4" s="17" t="s">
        <v>8</v>
      </c>
      <c r="FH4" s="17" t="s">
        <v>9</v>
      </c>
      <c r="FI4" s="17" t="s">
        <v>10</v>
      </c>
      <c r="FJ4" s="17" t="s">
        <v>11</v>
      </c>
      <c r="FK4" s="17" t="s">
        <v>12</v>
      </c>
      <c r="FL4" s="17" t="s">
        <v>13</v>
      </c>
      <c r="FM4" s="17" t="s">
        <v>14</v>
      </c>
      <c r="FN4" s="17" t="s">
        <v>15</v>
      </c>
      <c r="FO4" s="17" t="s">
        <v>4</v>
      </c>
      <c r="FP4" s="17" t="s">
        <v>5</v>
      </c>
      <c r="FQ4" s="17" t="s">
        <v>6</v>
      </c>
      <c r="FR4" s="17" t="s">
        <v>7</v>
      </c>
      <c r="FS4" s="17" t="s">
        <v>8</v>
      </c>
      <c r="FT4" s="17" t="s">
        <v>9</v>
      </c>
      <c r="FU4" s="17" t="s">
        <v>10</v>
      </c>
      <c r="FV4" s="17" t="s">
        <v>11</v>
      </c>
      <c r="FW4" s="17" t="s">
        <v>12</v>
      </c>
      <c r="FX4" s="17" t="s">
        <v>13</v>
      </c>
      <c r="FY4" s="17" t="s">
        <v>14</v>
      </c>
      <c r="FZ4" s="17" t="s">
        <v>15</v>
      </c>
      <c r="GA4" s="17" t="s">
        <v>4</v>
      </c>
      <c r="GB4" s="17" t="s">
        <v>5</v>
      </c>
      <c r="GC4" s="17" t="s">
        <v>6</v>
      </c>
      <c r="GD4" s="17" t="s">
        <v>7</v>
      </c>
      <c r="GE4" s="17" t="s">
        <v>8</v>
      </c>
      <c r="GF4" s="17" t="s">
        <v>9</v>
      </c>
      <c r="GG4" s="17" t="s">
        <v>10</v>
      </c>
      <c r="GH4" s="17" t="s">
        <v>11</v>
      </c>
      <c r="GI4" s="17" t="s">
        <v>12</v>
      </c>
      <c r="GJ4" s="17" t="s">
        <v>13</v>
      </c>
      <c r="GK4" s="17" t="s">
        <v>14</v>
      </c>
      <c r="GL4" s="17" t="s">
        <v>15</v>
      </c>
      <c r="GM4" s="17" t="s">
        <v>4</v>
      </c>
      <c r="GN4" s="17" t="s">
        <v>5</v>
      </c>
      <c r="GO4" s="17" t="s">
        <v>6</v>
      </c>
      <c r="GP4" s="17" t="s">
        <v>7</v>
      </c>
      <c r="GQ4" s="17" t="s">
        <v>8</v>
      </c>
      <c r="GR4" s="17" t="s">
        <v>9</v>
      </c>
      <c r="GS4" s="17" t="s">
        <v>10</v>
      </c>
      <c r="GT4" s="17" t="s">
        <v>11</v>
      </c>
      <c r="GU4" s="17" t="s">
        <v>12</v>
      </c>
      <c r="GV4" s="17" t="s">
        <v>13</v>
      </c>
      <c r="GW4" s="17" t="s">
        <v>14</v>
      </c>
      <c r="GX4" s="17" t="s">
        <v>15</v>
      </c>
      <c r="GY4" s="17" t="s">
        <v>4</v>
      </c>
      <c r="GZ4" s="17" t="s">
        <v>5</v>
      </c>
      <c r="HA4" s="17" t="s">
        <v>6</v>
      </c>
      <c r="HB4" s="17" t="s">
        <v>7</v>
      </c>
      <c r="HC4" s="17" t="s">
        <v>8</v>
      </c>
      <c r="HD4" s="17" t="s">
        <v>9</v>
      </c>
      <c r="HE4" s="17" t="s">
        <v>10</v>
      </c>
      <c r="HF4" s="17" t="s">
        <v>11</v>
      </c>
      <c r="HG4" s="17" t="s">
        <v>12</v>
      </c>
      <c r="HH4" s="17" t="s">
        <v>13</v>
      </c>
      <c r="HI4" s="17" t="s">
        <v>14</v>
      </c>
      <c r="HJ4" s="17" t="s">
        <v>15</v>
      </c>
    </row>
    <row r="5" spans="2:218">
      <c r="B5" s="17" t="s">
        <v>16</v>
      </c>
      <c r="C5" s="6">
        <v>4.7313979714043803</v>
      </c>
      <c r="D5" s="6">
        <v>5.3412226602840889</v>
      </c>
      <c r="E5" s="6">
        <v>5.7161597880816259</v>
      </c>
      <c r="F5" s="6">
        <v>6.5475795621095898</v>
      </c>
      <c r="G5" s="6">
        <v>7.6498318030635772</v>
      </c>
      <c r="H5" s="7">
        <v>5.524576581925956</v>
      </c>
      <c r="I5" s="6">
        <v>5.1035584233054294</v>
      </c>
      <c r="J5" s="6">
        <v>4.6866516961616043</v>
      </c>
      <c r="K5" s="6">
        <v>5.6769174575304504</v>
      </c>
      <c r="L5" s="6">
        <v>5.4344407875890397</v>
      </c>
      <c r="M5" s="6">
        <v>5.0971523004996726</v>
      </c>
      <c r="N5" s="6">
        <v>5.4227885407185852</v>
      </c>
      <c r="O5" s="6">
        <v>5.5073691775242821</v>
      </c>
      <c r="P5" s="6">
        <v>3.7499730010583505</v>
      </c>
      <c r="Q5" s="6">
        <v>3.4060709379935048</v>
      </c>
      <c r="R5" s="6">
        <v>2.1137581054412351</v>
      </c>
      <c r="S5" s="6">
        <v>2.3073219423404225</v>
      </c>
      <c r="T5" s="7">
        <v>4.8120022315416975</v>
      </c>
      <c r="U5" s="6">
        <v>5.0321361839938135</v>
      </c>
      <c r="V5" s="6">
        <v>5.0510817746655761</v>
      </c>
      <c r="W5" s="6">
        <v>5.203381197244596</v>
      </c>
      <c r="X5" s="6">
        <v>4.7384494257467935</v>
      </c>
      <c r="Y5" s="6">
        <v>8.6217629705215728</v>
      </c>
      <c r="Z5" s="6">
        <v>6.9527466473717539</v>
      </c>
      <c r="AA5" s="6">
        <v>5.1981448264197638</v>
      </c>
      <c r="AB5" s="6">
        <v>6.2108424886394857</v>
      </c>
      <c r="AC5" s="6">
        <v>6.2735268819193379</v>
      </c>
      <c r="AD5" s="6">
        <v>5.5563608252403753</v>
      </c>
      <c r="AE5" s="6">
        <v>5.3657147973250545</v>
      </c>
      <c r="AF5" s="7">
        <v>3.6372333762363098</v>
      </c>
      <c r="AG5" s="6">
        <v>5.4530913080867975</v>
      </c>
      <c r="AH5" s="6">
        <v>4.9934003075607478</v>
      </c>
      <c r="AI5" s="6">
        <v>6.006351841284669</v>
      </c>
      <c r="AJ5" s="6">
        <v>7.717680914131293</v>
      </c>
      <c r="AK5" s="6">
        <v>3.9822940706697239</v>
      </c>
      <c r="AL5" s="6">
        <v>7.4830402651616197</v>
      </c>
      <c r="AM5" s="6">
        <v>9.2763333464579034</v>
      </c>
      <c r="AN5" s="6">
        <v>9.1506527702307494</v>
      </c>
      <c r="AO5" s="6">
        <v>9.6807987537422662</v>
      </c>
      <c r="AP5" s="6">
        <v>10.340528393350297</v>
      </c>
      <c r="AQ5" s="6">
        <v>8.8716740890511829</v>
      </c>
      <c r="AR5" s="7">
        <v>9.0298093622051709</v>
      </c>
      <c r="AS5" s="6">
        <v>6.013603321695399</v>
      </c>
      <c r="AT5" s="6">
        <v>7.2017024132237282</v>
      </c>
      <c r="AU5" s="6">
        <v>7.6684921615367045</v>
      </c>
      <c r="AV5" s="6">
        <v>7.7528714041222457</v>
      </c>
      <c r="AW5" s="6">
        <v>7.9397974771389386</v>
      </c>
      <c r="AX5" s="6">
        <v>6.1789664597542355</v>
      </c>
      <c r="AY5" s="6">
        <v>5.2471597818504137</v>
      </c>
      <c r="AZ5" s="6">
        <v>5.0995212246433255</v>
      </c>
      <c r="BA5" s="6">
        <v>4.579849060870572</v>
      </c>
      <c r="BB5" s="6">
        <v>6.0123106584385084</v>
      </c>
      <c r="BC5" s="6">
        <v>9.9997898699294865</v>
      </c>
      <c r="BD5" s="7">
        <v>11.417230107002908</v>
      </c>
      <c r="BE5" s="6">
        <v>14.519340173994792</v>
      </c>
      <c r="BF5" s="6">
        <v>13.407278822473145</v>
      </c>
      <c r="BG5" s="6">
        <v>11.239641040920745</v>
      </c>
      <c r="BH5" s="6">
        <v>10.228819131965366</v>
      </c>
      <c r="BI5" s="6">
        <v>9.8392773311353494</v>
      </c>
      <c r="BJ5" s="6">
        <v>8.778065086075415</v>
      </c>
      <c r="BK5" s="6">
        <v>10.437950581851482</v>
      </c>
      <c r="BL5" s="6">
        <v>11.037206776880822</v>
      </c>
      <c r="BM5" s="6">
        <v>9.7473814392315745</v>
      </c>
      <c r="BN5" s="6">
        <v>8.1218415992129138</v>
      </c>
      <c r="BO5" s="6">
        <v>7.2814301971132949</v>
      </c>
      <c r="BP5" s="7">
        <v>7.2632626320978488</v>
      </c>
      <c r="BQ5" s="6">
        <v>6.5735373355078792</v>
      </c>
      <c r="BR5" s="6">
        <v>7.6987675616786646</v>
      </c>
      <c r="BS5" s="6">
        <v>8.9689449565857586</v>
      </c>
      <c r="BT5" s="6">
        <v>11.217695417996197</v>
      </c>
      <c r="BU5" s="6">
        <v>11.639550218519858</v>
      </c>
      <c r="BV5" s="6">
        <v>10.974694877048449</v>
      </c>
      <c r="BW5" s="6">
        <v>10.707230922107485</v>
      </c>
      <c r="BX5" s="6">
        <v>10.918864667869798</v>
      </c>
      <c r="BY5" s="6">
        <v>12.25038282986452</v>
      </c>
      <c r="BZ5" s="6">
        <v>12.224364973089223</v>
      </c>
      <c r="CA5" s="6">
        <v>11.235387238704291</v>
      </c>
      <c r="CB5" s="7">
        <v>11.336609482711026</v>
      </c>
      <c r="CC5" s="6">
        <v>9.8035024142295413</v>
      </c>
      <c r="CD5" s="6">
        <v>12.798550083243782</v>
      </c>
      <c r="CE5" s="6">
        <v>10.605108703259944</v>
      </c>
      <c r="CF5" s="6">
        <v>7.020284476926264</v>
      </c>
      <c r="CG5" s="6">
        <v>6.2666194574833725</v>
      </c>
      <c r="CH5" s="6">
        <v>5.5477520252420049</v>
      </c>
      <c r="CI5" s="6">
        <v>4.4408993647635526</v>
      </c>
      <c r="CJ5" s="6">
        <v>2.0944785153133978</v>
      </c>
      <c r="CK5" s="6">
        <v>1.5719861732348903</v>
      </c>
      <c r="CL5" s="6">
        <v>1.7849821018054683</v>
      </c>
      <c r="CM5" s="6">
        <v>2.2424495128705644</v>
      </c>
      <c r="CN5" s="7">
        <v>2.3470051859803931</v>
      </c>
      <c r="CO5" s="6">
        <v>0.14129967892758089</v>
      </c>
      <c r="CP5" s="6">
        <v>-3.1061182974977442</v>
      </c>
      <c r="CQ5" s="6">
        <v>0.44017552780759672</v>
      </c>
      <c r="CR5" s="6">
        <v>3.2031913049205656</v>
      </c>
      <c r="CS5" s="6">
        <v>2.697177669556055</v>
      </c>
      <c r="CT5" s="6">
        <v>2.9862312218185565</v>
      </c>
      <c r="CU5" s="6">
        <v>2.6929647784634199</v>
      </c>
      <c r="CV5" s="6">
        <v>5.633027689157899</v>
      </c>
      <c r="CW5" s="6">
        <v>5.8576616194805098</v>
      </c>
      <c r="CX5" s="6">
        <v>5.6119697075994281</v>
      </c>
      <c r="CY5" s="6">
        <v>4.0063759657701752</v>
      </c>
      <c r="CZ5" s="7">
        <v>3.6891032570205908</v>
      </c>
      <c r="DA5" s="6">
        <v>7.0478406407450649</v>
      </c>
      <c r="DB5" s="6">
        <v>9.5119464296457181</v>
      </c>
      <c r="DC5" s="6">
        <v>9.794279919716061</v>
      </c>
      <c r="DD5" s="6">
        <v>9.5760695096937383</v>
      </c>
      <c r="DE5" s="6">
        <v>10.542346913366856</v>
      </c>
      <c r="DF5" s="6">
        <v>11.241335105181463</v>
      </c>
      <c r="DG5" s="6">
        <v>12.260409973616987</v>
      </c>
      <c r="DH5" s="6">
        <v>13.747354834836642</v>
      </c>
      <c r="DI5" s="6">
        <v>13.935811294600157</v>
      </c>
      <c r="DJ5" s="6">
        <v>13.499085003921437</v>
      </c>
      <c r="DK5" s="6">
        <v>14.331581392148095</v>
      </c>
      <c r="DL5" s="7">
        <v>10.03381992614834</v>
      </c>
      <c r="DM5" s="6">
        <v>8.4990753806217612</v>
      </c>
      <c r="DN5" s="6">
        <v>7.1544176061932632</v>
      </c>
      <c r="DO5" s="6">
        <v>4.5617999633842601</v>
      </c>
      <c r="DP5" s="7">
        <v>2.3181610032644073</v>
      </c>
      <c r="DQ5" s="6">
        <v>1.9171384371780391</v>
      </c>
      <c r="DR5" s="6">
        <v>2.0411002163065177</v>
      </c>
      <c r="DS5" s="6">
        <v>0.47849486330240154</v>
      </c>
      <c r="DT5" s="6">
        <v>-2.0545221162708742</v>
      </c>
      <c r="DU5" s="6">
        <v>-2.2108839262372442</v>
      </c>
      <c r="DV5" s="7">
        <v>-2.1049166957207035</v>
      </c>
      <c r="DW5" s="7">
        <v>-3.3003480353339398</v>
      </c>
      <c r="DX5" s="7">
        <v>-0.18007704893182108</v>
      </c>
      <c r="DY5" s="7">
        <v>0.56478411935722761</v>
      </c>
      <c r="DZ5" s="7">
        <v>-0.35919752709099839</v>
      </c>
      <c r="EA5" s="7">
        <v>-0.12093059720506005</v>
      </c>
      <c r="EB5" s="7">
        <v>7.8256374688393748E-2</v>
      </c>
      <c r="EC5" s="7">
        <v>-0.48721919078060694</v>
      </c>
      <c r="ED5" s="7">
        <v>-1.373378412690613</v>
      </c>
      <c r="EE5" s="7">
        <v>-1.5999243917587052</v>
      </c>
      <c r="EF5" s="7">
        <v>-2.1170547901708261</v>
      </c>
      <c r="EG5" s="7">
        <v>-2.0694268878973787</v>
      </c>
      <c r="EH5" s="7">
        <v>-1.6780592293257541</v>
      </c>
      <c r="EI5" s="8">
        <v>-0.11203944203319338</v>
      </c>
      <c r="EJ5" s="7">
        <v>0.24147411140931752</v>
      </c>
      <c r="EK5" s="7">
        <v>-0.21234661837186763</v>
      </c>
      <c r="EL5" s="7">
        <v>-0.3527746371658651</v>
      </c>
      <c r="EM5" s="7">
        <v>-1.2941046416781035</v>
      </c>
      <c r="EN5" s="7">
        <v>0.17280089126816733</v>
      </c>
      <c r="EO5" s="7">
        <v>0.6071228166213416</v>
      </c>
      <c r="EP5" s="7">
        <v>2.3722398220279644</v>
      </c>
      <c r="EQ5" s="7">
        <v>2.9196975369503093</v>
      </c>
      <c r="ER5" s="7">
        <v>3.4608246368719335</v>
      </c>
      <c r="ES5" s="7">
        <v>3.4918737092988206</v>
      </c>
      <c r="ET5" s="7">
        <v>3.4290892638108916</v>
      </c>
      <c r="EU5" s="7">
        <v>2.4048641231323442</v>
      </c>
      <c r="EV5" s="7">
        <v>2.0417411905139682</v>
      </c>
      <c r="EW5" s="7">
        <v>2.849911207100253</v>
      </c>
      <c r="EX5" s="7">
        <v>3.3765955221449984</v>
      </c>
      <c r="EY5" s="7">
        <v>4.7518381439302315</v>
      </c>
      <c r="EZ5" s="7">
        <v>3.4413754797999241</v>
      </c>
      <c r="FA5" s="7">
        <v>2.7644581172518334</v>
      </c>
      <c r="FB5" s="7">
        <v>1.9516299844184459</v>
      </c>
      <c r="FC5" s="7">
        <v>1.3938027675444387</v>
      </c>
      <c r="FD5" s="7">
        <v>1.2544648511716048</v>
      </c>
      <c r="FE5" s="18">
        <v>2.5611396296457514</v>
      </c>
      <c r="FF5" s="18">
        <v>2.5165057877554915</v>
      </c>
      <c r="FG5" s="18">
        <v>3.459463377289353</v>
      </c>
      <c r="FH5" s="18">
        <v>4.4738931431770084</v>
      </c>
      <c r="FI5" s="18">
        <v>4.8545118214606617</v>
      </c>
      <c r="FJ5" s="18">
        <v>5.3720324447218673</v>
      </c>
      <c r="FK5" s="18">
        <v>5.2168369653675626</v>
      </c>
      <c r="FL5" s="18">
        <v>5.7949788153554067</v>
      </c>
      <c r="FM5" s="18">
        <v>6.2537873759253415</v>
      </c>
      <c r="FN5" s="18">
        <v>4.8794447893378816</v>
      </c>
      <c r="FO5" s="18">
        <v>5.5706848827146587</v>
      </c>
      <c r="FP5" s="18">
        <v>5.5745331758702434</v>
      </c>
      <c r="FQ5" s="18">
        <v>4.0614685830678638</v>
      </c>
      <c r="FR5" s="18">
        <v>3.1586907624292309</v>
      </c>
      <c r="FS5" s="18">
        <v>2.0727902278492962</v>
      </c>
      <c r="FT5" s="18">
        <v>1.141755998136901</v>
      </c>
      <c r="FU5" s="18">
        <v>1.5126659344438309</v>
      </c>
      <c r="FV5" s="18">
        <v>0.92168660570730765</v>
      </c>
      <c r="FW5" s="18">
        <v>0.11584806715063678</v>
      </c>
      <c r="FX5" s="18">
        <v>-0.15173756561796381</v>
      </c>
      <c r="FY5" s="18">
        <v>0.15384026960293795</v>
      </c>
      <c r="FZ5" s="18">
        <v>1.831975269146497</v>
      </c>
      <c r="GA5" s="18">
        <v>3.9</v>
      </c>
      <c r="GB5" s="18">
        <v>5.5</v>
      </c>
      <c r="GC5" s="18">
        <v>5.4</v>
      </c>
      <c r="GD5" s="76">
        <v>6.1146321583155583</v>
      </c>
      <c r="GE5" s="76">
        <v>6.5558004442312949</v>
      </c>
      <c r="GF5" s="76">
        <v>7.1</v>
      </c>
      <c r="GG5" s="76">
        <v>6</v>
      </c>
      <c r="GH5" s="76">
        <v>5.7</v>
      </c>
      <c r="GI5" s="76">
        <v>6.2</v>
      </c>
      <c r="GJ5" s="76">
        <v>6.4</v>
      </c>
      <c r="GK5" s="18">
        <v>6.9305090571177601</v>
      </c>
      <c r="GL5" s="18">
        <v>6.7163495824803903</v>
      </c>
      <c r="GM5" s="18">
        <v>4.3213851152018634</v>
      </c>
      <c r="GN5" s="18">
        <v>2.7</v>
      </c>
      <c r="GO5" s="18">
        <v>2.8268032860882926</v>
      </c>
      <c r="GP5" s="18">
        <v>2.5</v>
      </c>
      <c r="GQ5" s="18">
        <v>2.5</v>
      </c>
      <c r="GR5" s="18">
        <v>2.1990279530190691</v>
      </c>
      <c r="GS5" s="76">
        <v>2.8381526274750399</v>
      </c>
      <c r="GT5" s="76">
        <v>3.1444242209147717</v>
      </c>
      <c r="GU5" s="76">
        <v>2.7440390041963525</v>
      </c>
      <c r="GV5" s="18">
        <v>2.2999999999999998</v>
      </c>
      <c r="GW5" s="18">
        <v>1.8867939502595732</v>
      </c>
      <c r="GX5" s="18">
        <v>1.5150656465476402</v>
      </c>
      <c r="GY5" s="18">
        <v>2.1886470096782915</v>
      </c>
      <c r="GZ5" s="76">
        <v>2.2955328714778176</v>
      </c>
      <c r="HA5" s="76">
        <v>3.7044933973194247</v>
      </c>
      <c r="HB5" s="18"/>
      <c r="HC5" s="18"/>
      <c r="HD5" s="18"/>
      <c r="HE5" s="76"/>
      <c r="HF5" s="76"/>
      <c r="HG5" s="76"/>
      <c r="HH5" s="18"/>
      <c r="HI5" s="18"/>
      <c r="HJ5" s="18"/>
    </row>
    <row r="6" spans="2:218">
      <c r="B6" s="17" t="s">
        <v>17</v>
      </c>
      <c r="C6" s="27">
        <v>4.6715624570564671</v>
      </c>
      <c r="D6" s="27">
        <v>4.6376529337234444</v>
      </c>
      <c r="E6" s="27">
        <v>4.6249878592095115</v>
      </c>
      <c r="F6" s="27">
        <v>4.5811852712728438</v>
      </c>
      <c r="G6" s="27">
        <v>4.707887361140692</v>
      </c>
      <c r="H6" s="27">
        <v>4.6607553142312526</v>
      </c>
      <c r="I6" s="27">
        <v>4.6153982396628095</v>
      </c>
      <c r="J6" s="27">
        <v>4.6164281398565237</v>
      </c>
      <c r="K6" s="27">
        <v>4.8960610282624515</v>
      </c>
      <c r="L6" s="27">
        <v>5.2011924319667884</v>
      </c>
      <c r="M6" s="27">
        <v>5.4130122075886504</v>
      </c>
      <c r="N6" s="27">
        <v>5.5793711748621604</v>
      </c>
      <c r="O6" s="27">
        <v>5.6431934379610738</v>
      </c>
      <c r="P6" s="27">
        <v>5.5031964432889424</v>
      </c>
      <c r="Q6" s="27">
        <v>5.3030955061319105</v>
      </c>
      <c r="R6" s="27">
        <v>4.9191469523187408</v>
      </c>
      <c r="S6" s="27">
        <v>4.4681698713685591</v>
      </c>
      <c r="T6" s="27">
        <v>4.4121887877571595</v>
      </c>
      <c r="U6" s="27">
        <v>4.4090132537710787</v>
      </c>
      <c r="V6" s="27">
        <v>4.4404672864814598</v>
      </c>
      <c r="W6" s="27">
        <v>4.4065113151336988</v>
      </c>
      <c r="X6" s="27">
        <v>4.3528803666448255</v>
      </c>
      <c r="Y6" s="27">
        <v>4.6517989280318233</v>
      </c>
      <c r="Z6" s="27">
        <v>4.7852527055009375</v>
      </c>
      <c r="AA6" s="27">
        <v>4.7617901938721019</v>
      </c>
      <c r="AB6" s="27">
        <v>4.9695348848042471</v>
      </c>
      <c r="AC6" s="27">
        <v>5.2102601364586718</v>
      </c>
      <c r="AD6" s="27">
        <v>5.4999979282221574</v>
      </c>
      <c r="AE6" s="27">
        <v>5.7561784465535624</v>
      </c>
      <c r="AF6" s="27">
        <v>5.6520312298325308</v>
      </c>
      <c r="AG6" s="27">
        <v>5.6850516826432198</v>
      </c>
      <c r="AH6" s="27">
        <v>5.6776501718054391</v>
      </c>
      <c r="AI6" s="27">
        <v>5.7431627907157008</v>
      </c>
      <c r="AJ6" s="27">
        <v>5.9887623900653182</v>
      </c>
      <c r="AK6" s="27">
        <v>5.6027180470885156</v>
      </c>
      <c r="AL6" s="27">
        <v>5.6563540915022088</v>
      </c>
      <c r="AM6" s="27">
        <v>6.0082467769716885</v>
      </c>
      <c r="AN6" s="27">
        <v>6.2641733900473469</v>
      </c>
      <c r="AO6" s="27">
        <v>6.5584391551141437</v>
      </c>
      <c r="AP6" s="27">
        <v>6.9644185359735644</v>
      </c>
      <c r="AQ6" s="27">
        <v>7.2571007200808992</v>
      </c>
      <c r="AR6" s="27">
        <v>7.6987109464604657</v>
      </c>
      <c r="AS6" s="27">
        <v>7.7361332975823558</v>
      </c>
      <c r="AT6" s="27">
        <v>7.9094433351101259</v>
      </c>
      <c r="AU6" s="27">
        <v>8.0403973696210613</v>
      </c>
      <c r="AV6" s="27">
        <v>8.0414241773804065</v>
      </c>
      <c r="AW6" s="27">
        <v>8.3676276580729763</v>
      </c>
      <c r="AX6" s="27">
        <v>8.247064181759086</v>
      </c>
      <c r="AY6" s="27">
        <v>7.8944970201151818</v>
      </c>
      <c r="AZ6" s="27">
        <v>7.5430770605933617</v>
      </c>
      <c r="BA6" s="27">
        <v>7.1064734638170535</v>
      </c>
      <c r="BB6" s="27">
        <v>6.7501953277138824</v>
      </c>
      <c r="BC6" s="27">
        <v>6.8630594728811474</v>
      </c>
      <c r="BD6" s="27">
        <v>7.0809986824962579</v>
      </c>
      <c r="BE6" s="27">
        <v>7.7808047596680865</v>
      </c>
      <c r="BF6" s="27">
        <v>8.2917808547575476</v>
      </c>
      <c r="BG6" s="27">
        <v>8.5878948850241414</v>
      </c>
      <c r="BH6" s="27">
        <v>8.7928880123225355</v>
      </c>
      <c r="BI6" s="27">
        <v>8.9498512839033708</v>
      </c>
      <c r="BJ6" s="27">
        <v>9.1609583333333404</v>
      </c>
      <c r="BK6" s="27">
        <v>9.5968230794364331</v>
      </c>
      <c r="BL6" s="27">
        <v>10.094632636845716</v>
      </c>
      <c r="BM6" s="27">
        <v>10.522130723055596</v>
      </c>
      <c r="BN6" s="27">
        <v>10.685079211582575</v>
      </c>
      <c r="BO6" s="27">
        <v>10.43676938528364</v>
      </c>
      <c r="BP6" s="27">
        <v>10.078671907060027</v>
      </c>
      <c r="BQ6" s="27">
        <v>9.4286523677396019</v>
      </c>
      <c r="BR6" s="27">
        <v>8.9741115218042324</v>
      </c>
      <c r="BS6" s="27">
        <v>8.7984922444271945</v>
      </c>
      <c r="BT6" s="27">
        <v>8.8949197397988087</v>
      </c>
      <c r="BU6" s="27">
        <v>9.0573118375953072</v>
      </c>
      <c r="BV6" s="27">
        <v>9.2449185319995593</v>
      </c>
      <c r="BW6" s="27">
        <v>9.278506687371646</v>
      </c>
      <c r="BX6" s="27">
        <v>9.2834641704318415</v>
      </c>
      <c r="BY6" s="27">
        <v>9.5027116592971765</v>
      </c>
      <c r="BZ6" s="27">
        <v>9.8460714779599101</v>
      </c>
      <c r="CA6" s="27">
        <v>10.173967633774623</v>
      </c>
      <c r="CB6" s="27">
        <v>10.50764830394138</v>
      </c>
      <c r="CC6" s="27">
        <v>10.763803875101203</v>
      </c>
      <c r="CD6" s="27">
        <v>11.182368858426145</v>
      </c>
      <c r="CE6" s="27">
        <v>11.307625513132223</v>
      </c>
      <c r="CF6" s="27">
        <v>10.938268697661883</v>
      </c>
      <c r="CG6" s="27">
        <v>10.470847823270418</v>
      </c>
      <c r="CH6" s="27">
        <v>9.9994996623419894</v>
      </c>
      <c r="CI6" s="27">
        <v>9.4474689118519279</v>
      </c>
      <c r="CJ6" s="27">
        <v>8.6741521986446912</v>
      </c>
      <c r="CK6" s="27">
        <v>7.7653257469093546</v>
      </c>
      <c r="CL6" s="27">
        <v>6.8921411623650215</v>
      </c>
      <c r="CM6" s="27">
        <v>6.1429321740563267</v>
      </c>
      <c r="CN6" s="27">
        <v>5.4091371848238481</v>
      </c>
      <c r="CO6" s="27">
        <v>4.6211561371679153</v>
      </c>
      <c r="CP6" s="27">
        <v>3.3180793580807233</v>
      </c>
      <c r="CQ6" s="27">
        <v>2.5077360328364762</v>
      </c>
      <c r="CR6" s="27">
        <v>2.2094809950427248</v>
      </c>
      <c r="CS6" s="27">
        <v>1.9269503907232632</v>
      </c>
      <c r="CT6" s="27">
        <v>1.7275068421930229</v>
      </c>
      <c r="CU6" s="27">
        <v>1.5887501975675491</v>
      </c>
      <c r="CV6" s="27">
        <v>1.8858027718183337</v>
      </c>
      <c r="CW6" s="27">
        <v>2.2422270067493884</v>
      </c>
      <c r="CX6" s="27">
        <v>2.5612389356663101</v>
      </c>
      <c r="CY6" s="27">
        <v>2.7094624122850064</v>
      </c>
      <c r="CZ6" s="27">
        <v>2.8217800618265159</v>
      </c>
      <c r="DA6" s="27">
        <v>3.3834210791600725</v>
      </c>
      <c r="DB6" s="27">
        <v>4.4299825062545324</v>
      </c>
      <c r="DC6" s="27">
        <v>5.2131097047331849</v>
      </c>
      <c r="DD6" s="27">
        <v>5.7528405213984115</v>
      </c>
      <c r="DE6" s="27">
        <v>6.4165879747775136</v>
      </c>
      <c r="DF6" s="27">
        <v>7.1110512994567756</v>
      </c>
      <c r="DG6" s="27">
        <v>7.9231048656678098</v>
      </c>
      <c r="DH6" s="27">
        <v>8.6166732624216991</v>
      </c>
      <c r="DI6" s="27">
        <v>9.2998890829063612</v>
      </c>
      <c r="DJ6" s="27">
        <v>9.9614682836966182</v>
      </c>
      <c r="DK6" s="27">
        <v>10.82395455564253</v>
      </c>
      <c r="DL6" s="27">
        <v>11.341190919588868</v>
      </c>
      <c r="DM6" s="27">
        <v>11.439641249201671</v>
      </c>
      <c r="DN6" s="27">
        <v>11.223587615674944</v>
      </c>
      <c r="DO6" s="27">
        <v>10.754433119054681</v>
      </c>
      <c r="DP6" s="27">
        <v>10.102102623071119</v>
      </c>
      <c r="DQ6" s="27">
        <v>9.3399608369084177</v>
      </c>
      <c r="DR6" s="27">
        <v>8.5433314565775902</v>
      </c>
      <c r="DS6" s="27">
        <v>7.5266612782171904</v>
      </c>
      <c r="DT6" s="27">
        <v>6.1589152509855296</v>
      </c>
      <c r="DU6" s="27">
        <v>4.7934288653394646</v>
      </c>
      <c r="DV6" s="27">
        <v>3.4999480359256125</v>
      </c>
      <c r="DW6" s="27">
        <v>2.0656400493586915</v>
      </c>
      <c r="DX6" s="27">
        <v>1.2694398241238645</v>
      </c>
      <c r="DY6" s="27">
        <v>0.66507751110603408</v>
      </c>
      <c r="DZ6" s="27">
        <v>8.139906919082307E-2</v>
      </c>
      <c r="EA6" s="27">
        <v>-0.2894060675505159</v>
      </c>
      <c r="EB6" s="27">
        <v>-0.46900994531077345</v>
      </c>
      <c r="EC6" s="27">
        <v>-0.66429481544659552</v>
      </c>
      <c r="ED6" s="27">
        <v>-0.94366601018002427</v>
      </c>
      <c r="EE6" s="27">
        <v>-1.1166734399326828</v>
      </c>
      <c r="EF6" s="27">
        <v>-1.1202672031987078</v>
      </c>
      <c r="EG6" s="27">
        <v>-1.1063376618785838</v>
      </c>
      <c r="EH6" s="27">
        <v>-1.0686881136337831</v>
      </c>
      <c r="EI6" s="27">
        <v>-0.79610297938479846</v>
      </c>
      <c r="EJ6" s="27">
        <v>-0.76132352391736902</v>
      </c>
      <c r="EK6" s="27">
        <v>-0.82439435275338724</v>
      </c>
      <c r="EL6" s="27">
        <v>-0.82400484045049893</v>
      </c>
      <c r="EM6" s="27">
        <v>-0.9211844373839142</v>
      </c>
      <c r="EN6" s="27">
        <v>-0.9132906122584501</v>
      </c>
      <c r="EO6" s="27">
        <v>-0.82272744555584154</v>
      </c>
      <c r="EP6" s="27">
        <v>-0.51204339579845737</v>
      </c>
      <c r="EQ6" s="27">
        <v>-0.13497520404833097</v>
      </c>
      <c r="ER6" s="27">
        <v>0.33156522841710512</v>
      </c>
      <c r="ES6" s="27">
        <v>0.79758010116988487</v>
      </c>
      <c r="ET6" s="27">
        <v>1.2273505724947427</v>
      </c>
      <c r="EU6" s="27">
        <v>1.4390886546807167</v>
      </c>
      <c r="EV6" s="27">
        <v>1.5892733976164379</v>
      </c>
      <c r="EW6" s="27">
        <v>1.8420713993126441</v>
      </c>
      <c r="EX6" s="27">
        <v>2.150249312100371</v>
      </c>
      <c r="EY6" s="27">
        <v>2.6525406658345076</v>
      </c>
      <c r="EZ6" s="27">
        <v>2.9258157659426161</v>
      </c>
      <c r="FA6" s="27">
        <v>3.1060907296008224</v>
      </c>
      <c r="FB6" s="27">
        <v>3.0688162731564432</v>
      </c>
      <c r="FC6" s="27">
        <v>2.9377673533581969</v>
      </c>
      <c r="FD6" s="27">
        <v>2.751971613258192</v>
      </c>
      <c r="FE6" s="18">
        <v>2.6747365532776399</v>
      </c>
      <c r="FF6" s="18">
        <v>2.599045298985132</v>
      </c>
      <c r="FG6" s="18">
        <v>2.6881727044997064</v>
      </c>
      <c r="FH6" s="18">
        <v>2.8912186219373979</v>
      </c>
      <c r="FI6" s="18">
        <v>3.0580360032147524</v>
      </c>
      <c r="FJ6" s="18">
        <v>3.2254348850118362</v>
      </c>
      <c r="FK6" s="18">
        <v>3.2703889400731185</v>
      </c>
      <c r="FL6" s="18">
        <v>3.4688915252449846</v>
      </c>
      <c r="FM6" s="18">
        <v>3.7598177329697648</v>
      </c>
      <c r="FN6" s="18">
        <v>4.0035782069509906</v>
      </c>
      <c r="FO6" s="18">
        <v>4.3529211918054784</v>
      </c>
      <c r="FP6" s="18">
        <v>4.7125662147594198</v>
      </c>
      <c r="FQ6" s="18">
        <v>4.835764329065114</v>
      </c>
      <c r="FR6" s="18">
        <v>4.8856320278386249</v>
      </c>
      <c r="FS6" s="18">
        <v>4.7629738351630238</v>
      </c>
      <c r="FT6" s="18">
        <v>4.4779519249536861</v>
      </c>
      <c r="FU6" s="18">
        <v>4.1963178292989198</v>
      </c>
      <c r="FV6" s="18">
        <v>3.8223036839822839</v>
      </c>
      <c r="FW6" s="18">
        <v>3.3908952728926636</v>
      </c>
      <c r="FX6" s="18">
        <v>2.8906444050213764</v>
      </c>
      <c r="FY6" s="18">
        <v>2.3839840377977168</v>
      </c>
      <c r="FZ6" s="18">
        <v>2.134927139391209</v>
      </c>
      <c r="GA6" s="18">
        <v>2</v>
      </c>
      <c r="GB6" s="18">
        <v>2</v>
      </c>
      <c r="GC6" s="18">
        <v>2.1</v>
      </c>
      <c r="GD6" s="18">
        <v>2.3847844304894465</v>
      </c>
      <c r="GE6" s="18">
        <v>2.757773177931</v>
      </c>
      <c r="GF6" s="18">
        <v>3.2473393507149524</v>
      </c>
      <c r="GG6" s="18">
        <v>3.6</v>
      </c>
      <c r="GH6" s="18">
        <v>4</v>
      </c>
      <c r="GI6" s="18">
        <v>4.5</v>
      </c>
      <c r="GJ6" s="18">
        <v>5.0999999999999996</v>
      </c>
      <c r="GK6" s="18">
        <v>5.6273428851866925</v>
      </c>
      <c r="GL6" s="18">
        <v>6.0353172527211711</v>
      </c>
      <c r="GM6" s="18">
        <v>6.0670394572079687</v>
      </c>
      <c r="GN6" s="18">
        <v>5.8</v>
      </c>
      <c r="GO6" s="18">
        <v>5.5964071122286896</v>
      </c>
      <c r="GP6" s="18">
        <v>5.3</v>
      </c>
      <c r="GQ6" s="18">
        <v>4.9000000000000004</v>
      </c>
      <c r="GR6" s="18">
        <v>4.5308626604692535</v>
      </c>
      <c r="GS6" s="76">
        <v>4.2746587218263983</v>
      </c>
      <c r="GT6" s="76">
        <v>4.0633202712375009</v>
      </c>
      <c r="GU6" s="76">
        <v>3.7848984832148176</v>
      </c>
      <c r="GV6" s="18">
        <v>3.4</v>
      </c>
      <c r="GW6" s="18">
        <v>3.038946963468419</v>
      </c>
      <c r="GX6" s="18">
        <v>2.6152447139766508</v>
      </c>
      <c r="GY6" s="18">
        <v>2.4389795392150972</v>
      </c>
      <c r="GZ6" s="76">
        <v>2.4015146743922458</v>
      </c>
      <c r="HA6" s="76">
        <v>2.4770329305928556</v>
      </c>
      <c r="HB6" s="18"/>
      <c r="HC6" s="18"/>
      <c r="HD6" s="18"/>
      <c r="HE6" s="76"/>
      <c r="HF6" s="76"/>
      <c r="HG6" s="76"/>
      <c r="HH6" s="18"/>
      <c r="HI6" s="18"/>
      <c r="HJ6" s="18"/>
    </row>
    <row r="7" spans="2:218">
      <c r="ET7" s="70"/>
    </row>
    <row r="8" spans="2:218"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70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</row>
    <row r="9" spans="2:218">
      <c r="ET9" s="70"/>
    </row>
    <row r="10" spans="2:218">
      <c r="ET10" s="70"/>
    </row>
    <row r="11" spans="2:218">
      <c r="ET11" s="70"/>
    </row>
    <row r="12" spans="2:218">
      <c r="ET12" s="70"/>
    </row>
    <row r="30" spans="2:216">
      <c r="D30" t="s">
        <v>57</v>
      </c>
    </row>
    <row r="31" spans="2:216">
      <c r="B31" s="17"/>
      <c r="C31" s="110">
        <v>2002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>
        <v>2003</v>
      </c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>
        <v>2004</v>
      </c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>
        <v>2005</v>
      </c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>
        <v>2006</v>
      </c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>
        <v>2007</v>
      </c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>
        <v>2008</v>
      </c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>
        <v>2009</v>
      </c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>
        <v>2010</v>
      </c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>
        <v>2011</v>
      </c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>
        <v>2012</v>
      </c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>
        <v>2013</v>
      </c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07">
        <v>2014</v>
      </c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9"/>
      <c r="FD31" s="16">
        <v>2015</v>
      </c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>
        <v>2016</v>
      </c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>
        <v>2017</v>
      </c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>
        <v>2018</v>
      </c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>
        <v>2019</v>
      </c>
      <c r="GZ31" s="16"/>
      <c r="HA31" s="16"/>
      <c r="HB31" s="16"/>
      <c r="HC31" s="16"/>
      <c r="HD31" s="16"/>
      <c r="HE31" s="16"/>
      <c r="HF31" s="16"/>
      <c r="HG31" s="16"/>
      <c r="HH31" s="16"/>
    </row>
    <row r="32" spans="2:216">
      <c r="B32" s="17"/>
      <c r="C32" s="5" t="s">
        <v>4</v>
      </c>
      <c r="D32" s="5" t="s">
        <v>5</v>
      </c>
      <c r="E32" s="5" t="s">
        <v>6</v>
      </c>
      <c r="F32" s="5" t="s">
        <v>7</v>
      </c>
      <c r="G32" s="5" t="s">
        <v>8</v>
      </c>
      <c r="H32" s="5" t="s">
        <v>9</v>
      </c>
      <c r="I32" s="5" t="s">
        <v>10</v>
      </c>
      <c r="J32" s="5" t="s">
        <v>11</v>
      </c>
      <c r="K32" s="5" t="s">
        <v>12</v>
      </c>
      <c r="L32" s="5" t="s">
        <v>13</v>
      </c>
      <c r="M32" s="5" t="s">
        <v>14</v>
      </c>
      <c r="N32" s="5" t="s">
        <v>15</v>
      </c>
      <c r="O32" s="5" t="s">
        <v>4</v>
      </c>
      <c r="P32" s="5" t="s">
        <v>5</v>
      </c>
      <c r="Q32" s="5" t="s">
        <v>6</v>
      </c>
      <c r="R32" s="5" t="s">
        <v>7</v>
      </c>
      <c r="S32" s="5" t="s">
        <v>8</v>
      </c>
      <c r="T32" s="5" t="s">
        <v>9</v>
      </c>
      <c r="U32" s="5" t="s">
        <v>10</v>
      </c>
      <c r="V32" s="5" t="s">
        <v>11</v>
      </c>
      <c r="W32" s="5" t="s">
        <v>12</v>
      </c>
      <c r="X32" s="5" t="s">
        <v>13</v>
      </c>
      <c r="Y32" s="5" t="s">
        <v>14</v>
      </c>
      <c r="Z32" s="5" t="s">
        <v>15</v>
      </c>
      <c r="AA32" s="5" t="s">
        <v>4</v>
      </c>
      <c r="AB32" s="5" t="s">
        <v>5</v>
      </c>
      <c r="AC32" s="5" t="s">
        <v>6</v>
      </c>
      <c r="AD32" s="5" t="s">
        <v>7</v>
      </c>
      <c r="AE32" s="5" t="s">
        <v>8</v>
      </c>
      <c r="AF32" s="5" t="s">
        <v>9</v>
      </c>
      <c r="AG32" s="5" t="s">
        <v>10</v>
      </c>
      <c r="AH32" s="5" t="s">
        <v>11</v>
      </c>
      <c r="AI32" s="5" t="s">
        <v>12</v>
      </c>
      <c r="AJ32" s="5" t="s">
        <v>13</v>
      </c>
      <c r="AK32" s="5" t="s">
        <v>14</v>
      </c>
      <c r="AL32" s="5" t="s">
        <v>15</v>
      </c>
      <c r="AM32" s="5" t="s">
        <v>4</v>
      </c>
      <c r="AN32" s="5" t="s">
        <v>5</v>
      </c>
      <c r="AO32" s="5" t="s">
        <v>6</v>
      </c>
      <c r="AP32" s="5" t="s">
        <v>7</v>
      </c>
      <c r="AQ32" s="5" t="s">
        <v>8</v>
      </c>
      <c r="AR32" s="5" t="s">
        <v>9</v>
      </c>
      <c r="AS32" s="5" t="s">
        <v>10</v>
      </c>
      <c r="AT32" s="5" t="s">
        <v>11</v>
      </c>
      <c r="AU32" s="5" t="s">
        <v>12</v>
      </c>
      <c r="AV32" s="5" t="s">
        <v>13</v>
      </c>
      <c r="AW32" s="5" t="s">
        <v>14</v>
      </c>
      <c r="AX32" s="5" t="s">
        <v>15</v>
      </c>
      <c r="AY32" s="5" t="s">
        <v>4</v>
      </c>
      <c r="AZ32" s="5" t="s">
        <v>5</v>
      </c>
      <c r="BA32" s="5" t="s">
        <v>6</v>
      </c>
      <c r="BB32" s="5" t="s">
        <v>7</v>
      </c>
      <c r="BC32" s="5" t="s">
        <v>8</v>
      </c>
      <c r="BD32" s="5" t="s">
        <v>9</v>
      </c>
      <c r="BE32" s="5" t="s">
        <v>10</v>
      </c>
      <c r="BF32" s="5" t="s">
        <v>11</v>
      </c>
      <c r="BG32" s="5" t="s">
        <v>12</v>
      </c>
      <c r="BH32" s="5" t="s">
        <v>13</v>
      </c>
      <c r="BI32" s="5" t="s">
        <v>14</v>
      </c>
      <c r="BJ32" s="5" t="s">
        <v>15</v>
      </c>
      <c r="BK32" s="5" t="s">
        <v>4</v>
      </c>
      <c r="BL32" s="5" t="s">
        <v>5</v>
      </c>
      <c r="BM32" s="5" t="s">
        <v>6</v>
      </c>
      <c r="BN32" s="5" t="s">
        <v>7</v>
      </c>
      <c r="BO32" s="5" t="s">
        <v>8</v>
      </c>
      <c r="BP32" s="5" t="s">
        <v>9</v>
      </c>
      <c r="BQ32" s="5" t="s">
        <v>10</v>
      </c>
      <c r="BR32" s="5" t="s">
        <v>11</v>
      </c>
      <c r="BS32" s="5" t="s">
        <v>12</v>
      </c>
      <c r="BT32" s="5" t="s">
        <v>13</v>
      </c>
      <c r="BU32" s="5" t="s">
        <v>14</v>
      </c>
      <c r="BV32" s="5" t="s">
        <v>15</v>
      </c>
      <c r="BW32" s="5" t="s">
        <v>4</v>
      </c>
      <c r="BX32" s="5" t="s">
        <v>5</v>
      </c>
      <c r="BY32" s="5" t="s">
        <v>6</v>
      </c>
      <c r="BZ32" s="5" t="s">
        <v>7</v>
      </c>
      <c r="CA32" s="5" t="s">
        <v>8</v>
      </c>
      <c r="CB32" s="5" t="s">
        <v>9</v>
      </c>
      <c r="CC32" s="5" t="s">
        <v>10</v>
      </c>
      <c r="CD32" s="5" t="s">
        <v>11</v>
      </c>
      <c r="CE32" s="5" t="s">
        <v>12</v>
      </c>
      <c r="CF32" s="5" t="s">
        <v>13</v>
      </c>
      <c r="CG32" s="5" t="s">
        <v>14</v>
      </c>
      <c r="CH32" s="5" t="s">
        <v>15</v>
      </c>
      <c r="CI32" s="5" t="s">
        <v>4</v>
      </c>
      <c r="CJ32" s="5" t="s">
        <v>5</v>
      </c>
      <c r="CK32" s="5" t="s">
        <v>6</v>
      </c>
      <c r="CL32" s="5" t="s">
        <v>7</v>
      </c>
      <c r="CM32" s="5" t="s">
        <v>8</v>
      </c>
      <c r="CN32" s="5" t="s">
        <v>9</v>
      </c>
      <c r="CO32" s="5" t="s">
        <v>10</v>
      </c>
      <c r="CP32" s="5" t="s">
        <v>11</v>
      </c>
      <c r="CQ32" s="5" t="s">
        <v>12</v>
      </c>
      <c r="CR32" s="5" t="s">
        <v>13</v>
      </c>
      <c r="CS32" s="5" t="s">
        <v>14</v>
      </c>
      <c r="CT32" s="5" t="s">
        <v>15</v>
      </c>
      <c r="CU32" s="5" t="s">
        <v>4</v>
      </c>
      <c r="CV32" s="5" t="s">
        <v>5</v>
      </c>
      <c r="CW32" s="5" t="s">
        <v>6</v>
      </c>
      <c r="CX32" s="5" t="s">
        <v>7</v>
      </c>
      <c r="CY32" s="5" t="s">
        <v>8</v>
      </c>
      <c r="CZ32" s="5" t="s">
        <v>9</v>
      </c>
      <c r="DA32" s="5" t="s">
        <v>10</v>
      </c>
      <c r="DB32" s="5" t="s">
        <v>11</v>
      </c>
      <c r="DC32" s="5" t="s">
        <v>12</v>
      </c>
      <c r="DD32" s="5" t="s">
        <v>13</v>
      </c>
      <c r="DE32" s="5" t="s">
        <v>14</v>
      </c>
      <c r="DF32" s="5" t="s">
        <v>15</v>
      </c>
      <c r="DG32" s="5" t="s">
        <v>4</v>
      </c>
      <c r="DH32" s="5" t="s">
        <v>5</v>
      </c>
      <c r="DI32" s="5" t="s">
        <v>6</v>
      </c>
      <c r="DJ32" s="5" t="s">
        <v>7</v>
      </c>
      <c r="DK32" s="5" t="s">
        <v>8</v>
      </c>
      <c r="DL32" s="5" t="s">
        <v>9</v>
      </c>
      <c r="DM32" s="5" t="s">
        <v>10</v>
      </c>
      <c r="DN32" s="5" t="s">
        <v>11</v>
      </c>
      <c r="DO32" s="5" t="s">
        <v>12</v>
      </c>
      <c r="DP32" s="5" t="s">
        <v>13</v>
      </c>
      <c r="DQ32" s="5" t="s">
        <v>14</v>
      </c>
      <c r="DR32" s="5" t="s">
        <v>15</v>
      </c>
      <c r="DS32" s="5" t="s">
        <v>4</v>
      </c>
      <c r="DT32" s="5" t="s">
        <v>5</v>
      </c>
      <c r="DU32" s="5" t="s">
        <v>6</v>
      </c>
      <c r="DV32" s="5" t="s">
        <v>7</v>
      </c>
      <c r="DW32" s="5" t="s">
        <v>8</v>
      </c>
      <c r="DX32" s="5" t="s">
        <v>9</v>
      </c>
      <c r="DY32" s="5" t="s">
        <v>10</v>
      </c>
      <c r="DZ32" s="5" t="s">
        <v>11</v>
      </c>
      <c r="EA32" s="5" t="s">
        <v>12</v>
      </c>
      <c r="EB32" s="5" t="s">
        <v>13</v>
      </c>
      <c r="EC32" s="5" t="s">
        <v>14</v>
      </c>
      <c r="ED32" s="5" t="s">
        <v>15</v>
      </c>
      <c r="EE32" s="5" t="s">
        <v>4</v>
      </c>
      <c r="EF32" s="5" t="s">
        <v>5</v>
      </c>
      <c r="EG32" s="5" t="s">
        <v>6</v>
      </c>
      <c r="EH32" s="5" t="s">
        <v>7</v>
      </c>
      <c r="EI32" s="5" t="s">
        <v>8</v>
      </c>
      <c r="EJ32" s="5" t="s">
        <v>9</v>
      </c>
      <c r="EK32" s="5" t="s">
        <v>10</v>
      </c>
      <c r="EL32" s="5" t="s">
        <v>11</v>
      </c>
      <c r="EM32" s="5" t="s">
        <v>12</v>
      </c>
      <c r="EN32" s="5" t="s">
        <v>13</v>
      </c>
      <c r="EO32" s="5" t="s">
        <v>14</v>
      </c>
      <c r="EP32" s="5" t="s">
        <v>15</v>
      </c>
      <c r="EQ32" s="5" t="s">
        <v>4</v>
      </c>
      <c r="ER32" s="5" t="s">
        <v>5</v>
      </c>
      <c r="ES32" s="5" t="s">
        <v>6</v>
      </c>
      <c r="ET32" s="5" t="s">
        <v>7</v>
      </c>
      <c r="EU32" s="5" t="s">
        <v>8</v>
      </c>
      <c r="EV32" s="5" t="s">
        <v>9</v>
      </c>
      <c r="EW32" s="5" t="s">
        <v>10</v>
      </c>
      <c r="EX32" s="5" t="s">
        <v>11</v>
      </c>
      <c r="EY32" s="5" t="s">
        <v>12</v>
      </c>
      <c r="EZ32" s="5" t="s">
        <v>13</v>
      </c>
      <c r="FA32" s="5" t="s">
        <v>14</v>
      </c>
      <c r="FB32" s="5" t="s">
        <v>15</v>
      </c>
      <c r="FC32" s="5" t="s">
        <v>4</v>
      </c>
      <c r="FD32" s="5" t="s">
        <v>5</v>
      </c>
      <c r="FE32" s="5" t="s">
        <v>6</v>
      </c>
      <c r="FF32" s="17" t="s">
        <v>7</v>
      </c>
      <c r="FG32" s="17" t="s">
        <v>8</v>
      </c>
      <c r="FH32" s="17" t="s">
        <v>9</v>
      </c>
      <c r="FI32" s="17" t="s">
        <v>10</v>
      </c>
      <c r="FJ32" s="17" t="s">
        <v>11</v>
      </c>
      <c r="FK32" s="17" t="s">
        <v>12</v>
      </c>
      <c r="FL32" s="17" t="s">
        <v>13</v>
      </c>
      <c r="FM32" s="17" t="s">
        <v>14</v>
      </c>
      <c r="FN32" s="17" t="s">
        <v>15</v>
      </c>
      <c r="FO32" s="17" t="s">
        <v>4</v>
      </c>
      <c r="FP32" s="17" t="s">
        <v>5</v>
      </c>
      <c r="FQ32" s="17" t="s">
        <v>6</v>
      </c>
      <c r="FR32" s="17" t="s">
        <v>7</v>
      </c>
      <c r="FS32" s="17" t="s">
        <v>8</v>
      </c>
      <c r="FT32" s="17" t="s">
        <v>9</v>
      </c>
      <c r="FU32" s="17" t="s">
        <v>10</v>
      </c>
      <c r="FV32" s="17" t="s">
        <v>11</v>
      </c>
      <c r="FW32" t="s">
        <v>12</v>
      </c>
      <c r="FX32" s="17" t="s">
        <v>13</v>
      </c>
      <c r="FY32" s="17" t="s">
        <v>14</v>
      </c>
      <c r="FZ32" s="17" t="s">
        <v>15</v>
      </c>
      <c r="GA32" s="17" t="s">
        <v>4</v>
      </c>
      <c r="GB32" s="17" t="s">
        <v>5</v>
      </c>
      <c r="GC32" s="17" t="s">
        <v>6</v>
      </c>
      <c r="GD32" s="17" t="s">
        <v>7</v>
      </c>
      <c r="GE32" s="17" t="s">
        <v>8</v>
      </c>
      <c r="GF32" s="17" t="s">
        <v>9</v>
      </c>
      <c r="GG32" s="17" t="s">
        <v>10</v>
      </c>
      <c r="GH32" s="17" t="s">
        <v>11</v>
      </c>
      <c r="GI32" s="86" t="s">
        <v>12</v>
      </c>
      <c r="GJ32" s="17" t="s">
        <v>13</v>
      </c>
      <c r="GK32" s="17" t="s">
        <v>14</v>
      </c>
      <c r="GL32" s="17" t="s">
        <v>15</v>
      </c>
      <c r="GM32" s="17" t="s">
        <v>4</v>
      </c>
      <c r="GN32" s="17" t="s">
        <v>5</v>
      </c>
      <c r="GO32" s="17" t="s">
        <v>6</v>
      </c>
      <c r="GP32" s="17" t="s">
        <v>7</v>
      </c>
      <c r="GQ32" s="17" t="s">
        <v>8</v>
      </c>
      <c r="GR32" s="17" t="s">
        <v>9</v>
      </c>
      <c r="GS32" s="17" t="s">
        <v>10</v>
      </c>
      <c r="GT32" s="17" t="s">
        <v>11</v>
      </c>
      <c r="GU32" s="17" t="s">
        <v>12</v>
      </c>
      <c r="GV32" s="17" t="s">
        <v>13</v>
      </c>
      <c r="GW32" s="17" t="s">
        <v>14</v>
      </c>
      <c r="GX32" s="17" t="s">
        <v>15</v>
      </c>
      <c r="GY32" s="17" t="s">
        <v>4</v>
      </c>
      <c r="GZ32" s="17" t="s">
        <v>5</v>
      </c>
      <c r="HA32" s="17" t="s">
        <v>6</v>
      </c>
      <c r="HB32" s="17" t="s">
        <v>7</v>
      </c>
      <c r="HC32" s="17" t="s">
        <v>8</v>
      </c>
      <c r="HD32" s="17" t="s">
        <v>9</v>
      </c>
      <c r="HE32" s="17" t="s">
        <v>10</v>
      </c>
      <c r="HF32" s="17" t="s">
        <v>11</v>
      </c>
      <c r="HG32" s="17" t="s">
        <v>12</v>
      </c>
      <c r="HH32" s="17" t="s">
        <v>13</v>
      </c>
    </row>
    <row r="33" spans="2:216">
      <c r="B33" s="17" t="s">
        <v>18</v>
      </c>
      <c r="C33" s="41">
        <v>2.1713</v>
      </c>
      <c r="D33" s="41">
        <v>2.2155999999999998</v>
      </c>
      <c r="E33" s="41">
        <v>2.2292999999999998</v>
      </c>
      <c r="F33" s="41">
        <v>2.2304966666666672</v>
      </c>
      <c r="G33" s="41">
        <v>2.2132999999999998</v>
      </c>
      <c r="H33" s="41">
        <v>2.2162000000000002</v>
      </c>
      <c r="I33" s="41">
        <v>2.2035</v>
      </c>
      <c r="J33" s="41">
        <v>2.1827000000000001</v>
      </c>
      <c r="K33" s="41">
        <v>2.1789999999999998</v>
      </c>
      <c r="L33" s="41">
        <v>2.1652</v>
      </c>
      <c r="M33" s="41">
        <v>2.1814</v>
      </c>
      <c r="N33" s="41">
        <v>2.1454</v>
      </c>
      <c r="O33" s="41">
        <v>2.1884999999999999</v>
      </c>
      <c r="P33" s="41">
        <v>2.1859999999999999</v>
      </c>
      <c r="Q33" s="41">
        <v>2.1482999999999999</v>
      </c>
      <c r="R33" s="41">
        <v>2.1604000000000001</v>
      </c>
      <c r="S33" s="41">
        <v>2.1539000000000001</v>
      </c>
      <c r="T33" s="41">
        <v>2.1465000000000001</v>
      </c>
      <c r="U33" s="41">
        <v>2.1345999999999998</v>
      </c>
      <c r="V33" s="41">
        <v>2.1225999999999998</v>
      </c>
      <c r="W33" s="41">
        <v>2.1271</v>
      </c>
      <c r="X33" s="41">
        <v>2.0985999999999998</v>
      </c>
      <c r="Y33" s="41">
        <v>2.1648000000000001</v>
      </c>
      <c r="Z33" s="41">
        <v>2.1194000000000002</v>
      </c>
      <c r="AA33" s="41">
        <v>2.1208096774193552</v>
      </c>
      <c r="AB33" s="41">
        <v>2.0636000000000001</v>
      </c>
      <c r="AC33" s="41">
        <v>1.9924999999999999</v>
      </c>
      <c r="AD33" s="41">
        <v>1.9905999999999999</v>
      </c>
      <c r="AE33" s="41">
        <v>1.9413</v>
      </c>
      <c r="AF33" s="41">
        <v>1.92</v>
      </c>
      <c r="AG33" s="41">
        <v>1.909</v>
      </c>
      <c r="AH33" s="41">
        <v>1.8321000000000001</v>
      </c>
      <c r="AI33" s="41">
        <v>1.804</v>
      </c>
      <c r="AJ33" s="41">
        <v>1.8317000000000001</v>
      </c>
      <c r="AK33" s="41">
        <v>1.7972999999999999</v>
      </c>
      <c r="AL33" s="41">
        <v>1.7991999999999999</v>
      </c>
      <c r="AM33" s="41">
        <v>1.8171999999999999</v>
      </c>
      <c r="AN33" s="41">
        <v>1.8279000000000001</v>
      </c>
      <c r="AO33" s="41">
        <v>1.8366</v>
      </c>
      <c r="AP33" s="41">
        <v>1.8309</v>
      </c>
      <c r="AQ33" s="41">
        <v>1.8255999999999999</v>
      </c>
      <c r="AR33" s="41">
        <v>1.8186</v>
      </c>
      <c r="AS33" s="41">
        <v>1.8158000000000001</v>
      </c>
      <c r="AT33" s="41">
        <v>1.8021</v>
      </c>
      <c r="AU33" s="41">
        <v>1.7959000000000001</v>
      </c>
      <c r="AV33" s="41">
        <v>1.7977000000000001</v>
      </c>
      <c r="AW33" s="41">
        <v>1.7966</v>
      </c>
      <c r="AX33" s="41">
        <v>1.7865</v>
      </c>
      <c r="AY33" s="41">
        <v>1.8018000000000001</v>
      </c>
      <c r="AZ33" s="41">
        <v>1.8146</v>
      </c>
      <c r="BA33" s="41">
        <v>1.8279000000000001</v>
      </c>
      <c r="BB33" s="41">
        <v>1.8206</v>
      </c>
      <c r="BC33" s="41">
        <v>1.8064</v>
      </c>
      <c r="BD33" s="41">
        <v>1.7830999999999999</v>
      </c>
      <c r="BE33" s="41">
        <v>1.7689999999999999</v>
      </c>
      <c r="BF33" s="41">
        <v>1.754</v>
      </c>
      <c r="BG33" s="41">
        <v>1.7426999999999999</v>
      </c>
      <c r="BH33" s="41">
        <v>1.7404999999999999</v>
      </c>
      <c r="BI33" s="41">
        <v>1.7345999999999999</v>
      </c>
      <c r="BJ33" s="41">
        <v>1.7242</v>
      </c>
      <c r="BK33" s="41">
        <v>1.7144999999999999</v>
      </c>
      <c r="BL33" s="41">
        <v>1.7141999999999999</v>
      </c>
      <c r="BM33" s="41">
        <v>1.7059</v>
      </c>
      <c r="BN33" s="41">
        <v>1.6948000000000001</v>
      </c>
      <c r="BO33" s="41">
        <v>1.6840999999999999</v>
      </c>
      <c r="BP33" s="41">
        <v>1.6748000000000001</v>
      </c>
      <c r="BQ33" s="41">
        <v>1.6674</v>
      </c>
      <c r="BR33" s="41">
        <v>1.6646000000000001</v>
      </c>
      <c r="BS33" s="41">
        <v>1.6607000000000001</v>
      </c>
      <c r="BT33" s="41">
        <v>1.6419999999999999</v>
      </c>
      <c r="BU33" s="41">
        <v>1.6223000000000001</v>
      </c>
      <c r="BV33" s="41">
        <v>1.6012999999999999</v>
      </c>
      <c r="BW33" s="41">
        <v>1.5921000000000001</v>
      </c>
      <c r="BX33" s="41">
        <v>1.5664</v>
      </c>
      <c r="BY33" s="41">
        <v>1.5098</v>
      </c>
      <c r="BZ33" s="41">
        <v>1.4549000000000001</v>
      </c>
      <c r="CA33" s="41">
        <v>1.4549000000000001</v>
      </c>
      <c r="CB33" s="41">
        <v>1.4280999999999999</v>
      </c>
      <c r="CC33" s="41">
        <v>1.4096</v>
      </c>
      <c r="CD33" s="41">
        <v>1.4123000000000001</v>
      </c>
      <c r="CE33" s="41">
        <v>1.405</v>
      </c>
      <c r="CF33" s="41">
        <v>1.4127000000000001</v>
      </c>
      <c r="CG33" s="41">
        <v>1.5827</v>
      </c>
      <c r="CH33" s="41">
        <v>1.6554</v>
      </c>
      <c r="CI33" s="41">
        <v>1.6677</v>
      </c>
      <c r="CJ33" s="41">
        <v>1.6738999999999999</v>
      </c>
      <c r="CK33" s="41">
        <v>1.6729000000000001</v>
      </c>
      <c r="CL33" s="41">
        <v>1.665</v>
      </c>
      <c r="CM33" s="41">
        <v>1.6489</v>
      </c>
      <c r="CN33" s="41">
        <v>1.6539999999999999</v>
      </c>
      <c r="CO33" s="41">
        <v>1.6667000000000001</v>
      </c>
      <c r="CP33" s="41">
        <v>1.6773</v>
      </c>
      <c r="CQ33" s="41">
        <v>1.6827000000000001</v>
      </c>
      <c r="CR33" s="41">
        <v>1.6766000000000001</v>
      </c>
      <c r="CS33" s="41">
        <v>1.681</v>
      </c>
      <c r="CT33" s="41">
        <v>1.6791</v>
      </c>
      <c r="CU33" s="41">
        <v>1.7097</v>
      </c>
      <c r="CV33" s="41">
        <v>1.7255</v>
      </c>
      <c r="CW33" s="41">
        <v>1.7287999999999999</v>
      </c>
      <c r="CX33" s="41">
        <v>1.7517</v>
      </c>
      <c r="CY33" s="41">
        <v>1.78</v>
      </c>
      <c r="CZ33" s="41">
        <v>1.8579000000000001</v>
      </c>
      <c r="DA33" s="41">
        <v>1.8429</v>
      </c>
      <c r="DB33" s="41">
        <v>1.8399000000000001</v>
      </c>
      <c r="DC33" s="41">
        <v>1.8325</v>
      </c>
      <c r="DD33" s="41">
        <v>1.7935000000000001</v>
      </c>
      <c r="DE33" s="41">
        <v>1.7625</v>
      </c>
      <c r="DF33" s="41">
        <v>1.7632000000000001</v>
      </c>
      <c r="DG33" s="41">
        <v>1.7959000000000001</v>
      </c>
      <c r="DH33" s="41">
        <v>1.776</v>
      </c>
      <c r="DI33" s="41">
        <v>1.7121774193548389</v>
      </c>
      <c r="DJ33" s="41">
        <v>1.6651500000000001</v>
      </c>
      <c r="DK33" s="41">
        <v>1.6759451612903229</v>
      </c>
      <c r="DL33" s="41">
        <v>1.6548066666666665</v>
      </c>
      <c r="DM33" s="41">
        <v>1.66576129032258</v>
      </c>
      <c r="DN33" s="41">
        <v>1.6507645161290319</v>
      </c>
      <c r="DO33" s="41">
        <v>1.6619199999999996</v>
      </c>
      <c r="DP33" s="41">
        <v>1.6604451612903224</v>
      </c>
      <c r="DQ33" s="41">
        <v>1.6586633333333327</v>
      </c>
      <c r="DR33" s="41">
        <v>1.6603032258064514</v>
      </c>
      <c r="DS33" s="41">
        <v>1.6692903225806448</v>
      </c>
      <c r="DT33" s="41">
        <v>1.6581931034482758</v>
      </c>
      <c r="DU33" s="41">
        <v>1.6534354838709675</v>
      </c>
      <c r="DV33" s="41">
        <v>1.6365499999999999</v>
      </c>
      <c r="DW33" s="41">
        <v>1.6265193548387091</v>
      </c>
      <c r="DX33" s="41">
        <v>1.6350666666666667</v>
      </c>
      <c r="DY33" s="41">
        <v>1.6522838709677421</v>
      </c>
      <c r="DZ33" s="41">
        <v>1.6475677419354835</v>
      </c>
      <c r="EA33" s="41">
        <v>1.6539066666666669</v>
      </c>
      <c r="EB33" s="41">
        <v>1.6598612903225802</v>
      </c>
      <c r="EC33" s="41">
        <v>1.6624266666666669</v>
      </c>
      <c r="ED33" s="41">
        <v>1.6599354838709677</v>
      </c>
      <c r="EE33" s="41">
        <v>1.6587451612903226</v>
      </c>
      <c r="EF33" s="41">
        <v>1.6567035714285716</v>
      </c>
      <c r="EG33" s="41">
        <v>1.6587741935483875</v>
      </c>
      <c r="EH33" s="41">
        <v>1.6536233333333337</v>
      </c>
      <c r="EI33" s="41">
        <v>1.6415709677419352</v>
      </c>
      <c r="EJ33" s="41">
        <v>1.6558833333333332</v>
      </c>
      <c r="EK33" s="41">
        <v>1.6549290322580648</v>
      </c>
      <c r="EL33" s="41">
        <v>1.66156129032258</v>
      </c>
      <c r="EM33" s="41">
        <v>1.6618900000000003</v>
      </c>
      <c r="EN33" s="41">
        <v>1.6652258064516123</v>
      </c>
      <c r="EO33" s="41">
        <v>1.6783966666666668</v>
      </c>
      <c r="EP33" s="41">
        <v>1.7129387096774193</v>
      </c>
      <c r="EQ33" s="41">
        <v>1.7591161290322583</v>
      </c>
      <c r="ER33" s="41">
        <v>1.7479571428571428</v>
      </c>
      <c r="ES33" s="41">
        <v>1.741087096774194</v>
      </c>
      <c r="ET33" s="41">
        <v>1.7546433333333329</v>
      </c>
      <c r="EU33" s="41">
        <v>1.7633419354838706</v>
      </c>
      <c r="EV33" s="41">
        <v>1.7693466666666671</v>
      </c>
      <c r="EW33" s="41">
        <v>1.7597322580645161</v>
      </c>
      <c r="EX33" s="41">
        <v>1.7302000000000002</v>
      </c>
      <c r="EY33" s="41">
        <v>1.7457500000000001</v>
      </c>
      <c r="EZ33" s="41">
        <v>1.7542580645161288</v>
      </c>
      <c r="FA33" s="41">
        <v>1.7775999999999996</v>
      </c>
      <c r="FB33" s="41">
        <v>1.8849999999999998</v>
      </c>
      <c r="FC33" s="41">
        <v>1.94</v>
      </c>
      <c r="FD33" s="41">
        <v>2.0870000000000002</v>
      </c>
      <c r="FE33" s="41">
        <v>2.1909999999999998</v>
      </c>
      <c r="FF33" s="64">
        <v>2.2577933333333333</v>
      </c>
      <c r="FG33" s="64">
        <v>2.3227096774193545</v>
      </c>
      <c r="FH33" s="64">
        <v>2.262926666666667</v>
      </c>
      <c r="FI33" s="64">
        <v>2.2563999999999997</v>
      </c>
      <c r="FJ33" s="64">
        <v>2.3199483870967743</v>
      </c>
      <c r="FK33" s="64">
        <v>2.3984700000000005</v>
      </c>
      <c r="FL33" s="64">
        <v>2.3928225806451611</v>
      </c>
      <c r="FM33" s="64">
        <v>2.4017433333333345</v>
      </c>
      <c r="FN33" s="64">
        <v>2.39918064516129</v>
      </c>
      <c r="FO33" s="64">
        <v>2.4360161290322577</v>
      </c>
      <c r="FP33" s="64">
        <v>2.4829448275862078</v>
      </c>
      <c r="FQ33" s="64">
        <v>2.3894064516129028</v>
      </c>
      <c r="FR33" s="64">
        <v>2.2651533333333336</v>
      </c>
      <c r="FS33" s="64">
        <v>2.1860451612903224</v>
      </c>
      <c r="FT33" s="64">
        <v>2.1876633333333335</v>
      </c>
      <c r="FU33" s="64">
        <v>2.336725806451613</v>
      </c>
      <c r="FV33" s="64">
        <v>2.318748387096774</v>
      </c>
      <c r="FW33" s="64">
        <v>2.3112666666666666</v>
      </c>
      <c r="FX33" s="64">
        <v>2.3599096774193544</v>
      </c>
      <c r="FY33" s="64">
        <v>2.4758266666666668</v>
      </c>
      <c r="FZ33" s="64">
        <v>2.6510645161290314</v>
      </c>
      <c r="GA33" s="64">
        <v>2.7006709677419356</v>
      </c>
      <c r="GB33" s="64">
        <v>2.6429142857142858</v>
      </c>
      <c r="GC33" s="64">
        <v>2.4688516129032263</v>
      </c>
      <c r="GD33" s="64">
        <v>2.4163533333333329</v>
      </c>
      <c r="GE33" s="64">
        <v>2.4280290322580651</v>
      </c>
      <c r="GF33" s="64">
        <v>2.4115566666666668</v>
      </c>
      <c r="GG33" s="64">
        <v>2.3995354838709679</v>
      </c>
      <c r="GH33" s="64">
        <v>2.397093548387097</v>
      </c>
      <c r="GI33" s="64">
        <v>2.4669266666666667</v>
      </c>
      <c r="GJ33" s="64">
        <v>2.497203225806452</v>
      </c>
      <c r="GK33" s="64">
        <v>2.6727799999999999</v>
      </c>
      <c r="GL33" s="64">
        <v>2.6125451612903232</v>
      </c>
      <c r="GM33" s="64">
        <v>2.5473387096774198</v>
      </c>
      <c r="GN33" s="64">
        <v>2.4642821428571433</v>
      </c>
      <c r="GO33" s="64">
        <v>2.4424935483870969</v>
      </c>
      <c r="GP33" s="64">
        <v>2.4256399999999991</v>
      </c>
      <c r="GQ33" s="64">
        <v>2.4542677419354844</v>
      </c>
      <c r="GR33" s="64">
        <v>2.457826666666667</v>
      </c>
      <c r="GS33" s="64">
        <v>2.4468967741935481</v>
      </c>
      <c r="GT33" s="64">
        <v>2.5344387096774192</v>
      </c>
      <c r="GU33" s="64">
        <v>2.6097999999999999</v>
      </c>
      <c r="GV33" s="64">
        <v>2.6608064516129026</v>
      </c>
      <c r="GW33" s="64">
        <v>2.6970300000000007</v>
      </c>
      <c r="GX33" s="64">
        <v>2.668570967741934</v>
      </c>
      <c r="GY33" s="64">
        <v>2.6531428571428579</v>
      </c>
      <c r="GZ33" s="64">
        <v>2.6840645161290322</v>
      </c>
      <c r="HA33" s="64">
        <v>2.6942766666666671</v>
      </c>
      <c r="HB33" s="64"/>
      <c r="HC33" s="64"/>
      <c r="HD33" s="64"/>
      <c r="HE33" s="64"/>
      <c r="HF33" s="64"/>
      <c r="HG33" s="64"/>
      <c r="HH33" s="64"/>
    </row>
    <row r="34" spans="2:216">
      <c r="B34" s="17" t="s">
        <v>19</v>
      </c>
      <c r="C34" s="41">
        <v>1.9202999999999999</v>
      </c>
      <c r="D34" s="41">
        <v>1.9257</v>
      </c>
      <c r="E34" s="41">
        <v>1.9525999999999999</v>
      </c>
      <c r="F34" s="41">
        <v>1.9732000000000001</v>
      </c>
      <c r="G34" s="41">
        <v>2.0234000000000001</v>
      </c>
      <c r="H34" s="41">
        <v>2.1135999999999999</v>
      </c>
      <c r="I34" s="41">
        <v>2.1882999999999999</v>
      </c>
      <c r="J34" s="41">
        <v>2.1316000000000002</v>
      </c>
      <c r="K34" s="41">
        <v>2.1392000000000002</v>
      </c>
      <c r="L34" s="41">
        <v>2.1225999999999998</v>
      </c>
      <c r="M34" s="41">
        <v>2.1831999999999998</v>
      </c>
      <c r="N34" s="41">
        <v>2.1833</v>
      </c>
      <c r="O34" s="41">
        <v>2.3201000000000001</v>
      </c>
      <c r="P34" s="41">
        <v>2.3576999999999999</v>
      </c>
      <c r="Q34" s="41">
        <v>2.3195999999999999</v>
      </c>
      <c r="R34" s="41">
        <v>2.343</v>
      </c>
      <c r="S34" s="41">
        <v>2.4727000000000001</v>
      </c>
      <c r="T34" s="41">
        <v>2.5105</v>
      </c>
      <c r="U34" s="41">
        <v>2.4293999999999998</v>
      </c>
      <c r="V34" s="41">
        <v>2.3683999999999998</v>
      </c>
      <c r="W34" s="41">
        <v>2.3812000000000002</v>
      </c>
      <c r="X34" s="41">
        <v>2.4571999999999998</v>
      </c>
      <c r="Y34" s="41">
        <v>2.5333000000000001</v>
      </c>
      <c r="Z34" s="41">
        <v>2.5989</v>
      </c>
      <c r="AA34" s="41">
        <v>2.6786548387096785</v>
      </c>
      <c r="AB34" s="41">
        <v>2.6051000000000002</v>
      </c>
      <c r="AC34" s="41">
        <v>2.4439000000000002</v>
      </c>
      <c r="AD34" s="41">
        <v>2.3973</v>
      </c>
      <c r="AE34" s="41">
        <v>2.3292000000000002</v>
      </c>
      <c r="AF34" s="41">
        <v>2.3273000000000001</v>
      </c>
      <c r="AG34" s="41">
        <v>2.3420000000000001</v>
      </c>
      <c r="AH34" s="41">
        <v>2.2302</v>
      </c>
      <c r="AI34" s="41">
        <v>2.2023999999999999</v>
      </c>
      <c r="AJ34" s="41">
        <v>2.286</v>
      </c>
      <c r="AK34" s="41">
        <v>2.33</v>
      </c>
      <c r="AL34" s="41">
        <v>2.4068000000000001</v>
      </c>
      <c r="AM34" s="41">
        <v>2.3969</v>
      </c>
      <c r="AN34" s="41">
        <v>2.3778999999999999</v>
      </c>
      <c r="AO34" s="41">
        <v>2.4236</v>
      </c>
      <c r="AP34" s="41">
        <v>2.3689</v>
      </c>
      <c r="AQ34" s="41">
        <v>2.3256000000000001</v>
      </c>
      <c r="AR34" s="41">
        <v>2.2151000000000001</v>
      </c>
      <c r="AS34" s="41">
        <v>2.1884999999999999</v>
      </c>
      <c r="AT34" s="41">
        <v>2.2162999999999999</v>
      </c>
      <c r="AU34" s="41">
        <v>2.2067999999999999</v>
      </c>
      <c r="AV34" s="41">
        <v>2.1638999999999999</v>
      </c>
      <c r="AW34" s="41">
        <v>2.1196000000000002</v>
      </c>
      <c r="AX34" s="41">
        <v>2.1179999999999999</v>
      </c>
      <c r="AY34" s="41">
        <v>2.1787999999999998</v>
      </c>
      <c r="AZ34" s="41">
        <v>2.1690999999999998</v>
      </c>
      <c r="BA34" s="41">
        <v>2.1949999999999998</v>
      </c>
      <c r="BB34" s="41">
        <v>2.2290999999999999</v>
      </c>
      <c r="BC34" s="41">
        <v>2.302</v>
      </c>
      <c r="BD34" s="41">
        <v>2.2599999999999998</v>
      </c>
      <c r="BE34" s="41">
        <v>2.2448999999999999</v>
      </c>
      <c r="BF34" s="41">
        <v>2.2456999999999998</v>
      </c>
      <c r="BG34" s="41">
        <v>2.2212999999999998</v>
      </c>
      <c r="BH34" s="41">
        <v>2.1970000000000001</v>
      </c>
      <c r="BI34" s="41">
        <v>2.2305000000000001</v>
      </c>
      <c r="BJ34" s="41">
        <v>2.2780999999999998</v>
      </c>
      <c r="BK34" s="41">
        <v>2.2286999999999999</v>
      </c>
      <c r="BL34" s="41">
        <v>2.2391999999999999</v>
      </c>
      <c r="BM34" s="41">
        <v>2.2582</v>
      </c>
      <c r="BN34" s="41">
        <v>2.2867000000000002</v>
      </c>
      <c r="BO34" s="41">
        <v>2.2763</v>
      </c>
      <c r="BP34" s="41">
        <v>2.2448000000000001</v>
      </c>
      <c r="BQ34" s="41">
        <v>2.2839999999999998</v>
      </c>
      <c r="BR34" s="41">
        <v>2.2658</v>
      </c>
      <c r="BS34" s="41">
        <v>2.3041999999999998</v>
      </c>
      <c r="BT34" s="41">
        <v>2.3347000000000002</v>
      </c>
      <c r="BU34" s="41">
        <v>2.3774999999999999</v>
      </c>
      <c r="BV34" s="41">
        <v>2.3321999999999998</v>
      </c>
      <c r="BW34" s="41">
        <v>2.3412999999999999</v>
      </c>
      <c r="BX34" s="41">
        <v>2.3058000000000001</v>
      </c>
      <c r="BY34" s="41">
        <v>2.3374999999999999</v>
      </c>
      <c r="BZ34" s="41">
        <v>2.2978999999999998</v>
      </c>
      <c r="CA34" s="41">
        <v>2.2602000000000002</v>
      </c>
      <c r="CB34" s="41">
        <v>2.2202000000000002</v>
      </c>
      <c r="CC34" s="41">
        <v>2.2233000000000001</v>
      </c>
      <c r="CD34" s="41">
        <v>2.1208999999999998</v>
      </c>
      <c r="CE34" s="41">
        <v>2.0186999999999999</v>
      </c>
      <c r="CF34" s="41">
        <v>1.8917999999999999</v>
      </c>
      <c r="CG34" s="41">
        <v>2.0131999999999999</v>
      </c>
      <c r="CH34" s="41">
        <v>2.2332999999999998</v>
      </c>
      <c r="CI34" s="41">
        <v>2.2290000000000001</v>
      </c>
      <c r="CJ34" s="41">
        <v>2.1414</v>
      </c>
      <c r="CK34" s="41">
        <v>2.1844000000000001</v>
      </c>
      <c r="CL34" s="41">
        <v>2.1985000000000001</v>
      </c>
      <c r="CM34" s="41">
        <v>2.2458</v>
      </c>
      <c r="CN34" s="41">
        <v>2.3206000000000002</v>
      </c>
      <c r="CO34" s="41">
        <v>2.3462999999999998</v>
      </c>
      <c r="CP34" s="41">
        <v>2.3910999999999998</v>
      </c>
      <c r="CQ34" s="41">
        <v>2.4483000000000001</v>
      </c>
      <c r="CR34" s="41">
        <v>2.4836999999999998</v>
      </c>
      <c r="CS34" s="41">
        <v>2.5045000000000002</v>
      </c>
      <c r="CT34" s="41">
        <v>2.4586999999999999</v>
      </c>
      <c r="CU34" s="41">
        <v>2.4428999999999998</v>
      </c>
      <c r="CV34" s="41">
        <v>2.3597000000000001</v>
      </c>
      <c r="CW34" s="41">
        <v>2.3468</v>
      </c>
      <c r="CX34" s="41">
        <v>2.3506999999999998</v>
      </c>
      <c r="CY34" s="41">
        <v>2.2496</v>
      </c>
      <c r="CZ34" s="41">
        <v>2.2706</v>
      </c>
      <c r="DA34" s="41">
        <v>2.351</v>
      </c>
      <c r="DB34" s="41">
        <v>2.3740000000000001</v>
      </c>
      <c r="DC34" s="41">
        <v>2.3864999999999998</v>
      </c>
      <c r="DD34" s="41">
        <v>2.4910000000000001</v>
      </c>
      <c r="DE34" s="41">
        <v>2.4178999999999999</v>
      </c>
      <c r="DF34" s="41">
        <v>2.3308</v>
      </c>
      <c r="DG34" s="41">
        <v>2.4015</v>
      </c>
      <c r="DH34" s="41">
        <v>2.4222999999999999</v>
      </c>
      <c r="DI34" s="41">
        <v>2.3960838709677419</v>
      </c>
      <c r="DJ34" s="41">
        <v>2.4016533333333339</v>
      </c>
      <c r="DK34" s="41">
        <v>2.4109387096774197</v>
      </c>
      <c r="DL34" s="41">
        <v>2.3792399999999998</v>
      </c>
      <c r="DM34" s="41">
        <v>2.380525806451613</v>
      </c>
      <c r="DN34" s="41">
        <v>2.3647677419354842</v>
      </c>
      <c r="DO34" s="41">
        <v>2.2970333333333328</v>
      </c>
      <c r="DP34" s="41">
        <v>2.2740806451612912</v>
      </c>
      <c r="DQ34" s="41">
        <v>2.2532899999999998</v>
      </c>
      <c r="DR34" s="41">
        <v>2.1910645161290323</v>
      </c>
      <c r="DS34" s="41">
        <v>2.1545645161290317</v>
      </c>
      <c r="DT34" s="41">
        <v>2.1932448275862062</v>
      </c>
      <c r="DU34" s="41">
        <v>2.1836903225806457</v>
      </c>
      <c r="DV34" s="41">
        <v>2.1557499999999998</v>
      </c>
      <c r="DW34" s="41">
        <v>2.0894161290322577</v>
      </c>
      <c r="DX34" s="41">
        <v>2.0465333333333335</v>
      </c>
      <c r="DY34" s="41">
        <v>2.0343387096774195</v>
      </c>
      <c r="DZ34" s="41">
        <v>2.0398129032258057</v>
      </c>
      <c r="EA34" s="41">
        <v>2.1249966666666658</v>
      </c>
      <c r="EB34" s="41">
        <v>2.1531064516129028</v>
      </c>
      <c r="EC34" s="41">
        <v>2.1316766666666673</v>
      </c>
      <c r="ED34" s="41">
        <v>2.1749290322580648</v>
      </c>
      <c r="EE34" s="41">
        <v>2.2005838709677432</v>
      </c>
      <c r="EF34" s="41">
        <v>2.2185035714285712</v>
      </c>
      <c r="EG34" s="41">
        <v>2.151712903225806</v>
      </c>
      <c r="EH34" s="41">
        <v>2.1505900000000007</v>
      </c>
      <c r="EI34" s="41">
        <v>2.1342483870967746</v>
      </c>
      <c r="EJ34" s="41">
        <v>2.1827400000000008</v>
      </c>
      <c r="EK34" s="41">
        <v>2.1641967741935493</v>
      </c>
      <c r="EL34" s="41">
        <v>2.2118064516129028</v>
      </c>
      <c r="EM34" s="41">
        <v>2.2169199999999996</v>
      </c>
      <c r="EN34" s="41">
        <v>2.2709935483870964</v>
      </c>
      <c r="EO34" s="41">
        <v>2.2652233333333345</v>
      </c>
      <c r="EP34" s="41">
        <v>2.3457290322580642</v>
      </c>
      <c r="EQ34" s="41">
        <v>2.3988967741935481</v>
      </c>
      <c r="ER34" s="41">
        <v>2.3842749999999993</v>
      </c>
      <c r="ES34" s="41">
        <v>2.4064129032258053</v>
      </c>
      <c r="ET34" s="41">
        <v>2.4244199999999996</v>
      </c>
      <c r="EU34" s="41">
        <v>2.4267387096774198</v>
      </c>
      <c r="EV34" s="41">
        <v>2.4049800000000014</v>
      </c>
      <c r="EW34" s="41">
        <v>2.3846483870967741</v>
      </c>
      <c r="EX34" s="41">
        <v>2.3055096774193551</v>
      </c>
      <c r="EY34" s="41">
        <v>2.2551966666666661</v>
      </c>
      <c r="EZ34" s="41">
        <v>2.2238709677419353</v>
      </c>
      <c r="FA34" s="41">
        <v>2.2174266666666669</v>
      </c>
      <c r="FB34" s="41">
        <v>2.3234709677419354</v>
      </c>
      <c r="FC34" s="41">
        <v>2.2669999999999999</v>
      </c>
      <c r="FD34" s="41">
        <v>2.3719999999999999</v>
      </c>
      <c r="FE34" s="41">
        <v>2.3769999999999998</v>
      </c>
      <c r="FF34" s="64">
        <v>2.4432366666666665</v>
      </c>
      <c r="FG34" s="64">
        <v>2.5974419354838707</v>
      </c>
      <c r="FH34" s="64">
        <v>2.5367833333333327</v>
      </c>
      <c r="FI34" s="64">
        <v>2.4856645161290314</v>
      </c>
      <c r="FJ34" s="64">
        <v>2.5816322580645168</v>
      </c>
      <c r="FK34" s="64">
        <v>2.6943833333333331</v>
      </c>
      <c r="FL34" s="64">
        <v>2.6886064516129031</v>
      </c>
      <c r="FM34" s="64">
        <v>2.5852366666666668</v>
      </c>
      <c r="FN34" s="64">
        <v>2.6081612903225806</v>
      </c>
      <c r="FO34" s="64">
        <v>2.6477677419354841</v>
      </c>
      <c r="FP34" s="64">
        <v>2.7587034482758619</v>
      </c>
      <c r="FQ34" s="64">
        <v>2.6514419354838714</v>
      </c>
      <c r="FR34" s="64">
        <v>2.5673266666666672</v>
      </c>
      <c r="FS34" s="64">
        <v>2.4721903225806452</v>
      </c>
      <c r="FT34" s="64">
        <v>2.4546999999999999</v>
      </c>
      <c r="FU34" s="64">
        <v>2.5879000000000003</v>
      </c>
      <c r="FV34" s="64">
        <v>2.6001225806451616</v>
      </c>
      <c r="FW34" s="64">
        <v>2.5916233333333336</v>
      </c>
      <c r="FX34" s="64">
        <v>2.6039741935483867</v>
      </c>
      <c r="FY34" s="64">
        <v>2.6777033333333331</v>
      </c>
      <c r="FZ34" s="64">
        <v>2.7961774193548394</v>
      </c>
      <c r="GA34" s="64">
        <v>2.8679967741935477</v>
      </c>
      <c r="GB34" s="64">
        <v>2.8143142857142855</v>
      </c>
      <c r="GC34" s="64">
        <v>2.6372677419354833</v>
      </c>
      <c r="GD34" s="64">
        <v>2.587130000000001</v>
      </c>
      <c r="GE34" s="64">
        <v>2.6806000000000001</v>
      </c>
      <c r="GF34" s="64">
        <v>2.7029833333333326</v>
      </c>
      <c r="GG34" s="64">
        <v>2.7593935483870977</v>
      </c>
      <c r="GH34" s="64">
        <v>2.8280419354838711</v>
      </c>
      <c r="GI34" s="64">
        <v>2.9438066666666662</v>
      </c>
      <c r="GJ34" s="64">
        <v>2.9368516129032258</v>
      </c>
      <c r="GK34" s="64">
        <v>3.135286666666667</v>
      </c>
      <c r="GL34" s="64">
        <v>3.0928387096774195</v>
      </c>
      <c r="GM34" s="64">
        <v>3.1010838709677411</v>
      </c>
      <c r="GN34" s="64">
        <v>3.0492821428571424</v>
      </c>
      <c r="GO34" s="64">
        <v>3.0106000000000006</v>
      </c>
      <c r="GP34" s="64">
        <v>2.9789733333333337</v>
      </c>
      <c r="GQ34" s="64">
        <v>2.9067580645161279</v>
      </c>
      <c r="GR34" s="64">
        <v>2.8701266666666672</v>
      </c>
      <c r="GS34" s="64">
        <v>2.8552096774193538</v>
      </c>
      <c r="GT34" s="64">
        <v>2.9226709677419351</v>
      </c>
      <c r="GU34" s="64">
        <v>3.0447533333333343</v>
      </c>
      <c r="GV34" s="64">
        <v>3.0576580645161289</v>
      </c>
      <c r="GW34" s="64">
        <v>3.0662000000000003</v>
      </c>
      <c r="GX34" s="64">
        <v>3.0374548387096767</v>
      </c>
      <c r="GY34" s="64">
        <v>3.012917857142857</v>
      </c>
      <c r="GZ34" s="64">
        <v>3.0371483870967753</v>
      </c>
      <c r="HA34" s="64">
        <v>3.0273099999999991</v>
      </c>
      <c r="HB34" s="64"/>
      <c r="HC34" s="64"/>
      <c r="HD34" s="64"/>
      <c r="HE34" s="64"/>
      <c r="HF34" s="64"/>
      <c r="HG34" s="64"/>
      <c r="HH34" s="64"/>
    </row>
    <row r="35" spans="2:216">
      <c r="B35" s="3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38"/>
      <c r="EU35" s="38"/>
      <c r="EV35" s="38"/>
      <c r="EW35" s="38"/>
      <c r="EX35" s="38"/>
      <c r="EY35" s="38"/>
      <c r="EZ35" s="38"/>
      <c r="FA35" s="38"/>
      <c r="FB35" s="38"/>
      <c r="FC35" s="38"/>
    </row>
    <row r="36" spans="2:216">
      <c r="B36" s="3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GG36" s="88"/>
    </row>
    <row r="37" spans="2:216">
      <c r="B37" s="3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GG37" s="88"/>
    </row>
    <row r="38" spans="2:216">
      <c r="B38" s="3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38"/>
      <c r="EU38" s="38"/>
      <c r="EV38" s="38"/>
      <c r="EW38" s="38"/>
      <c r="EX38" s="38"/>
      <c r="EY38" s="38"/>
      <c r="EZ38" s="38"/>
      <c r="FA38" s="38"/>
      <c r="FB38" s="38"/>
      <c r="FC38" s="38"/>
    </row>
    <row r="39" spans="2:216">
      <c r="B39" s="3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38"/>
      <c r="EU39" s="38"/>
      <c r="EV39" s="38"/>
      <c r="EW39" s="38"/>
      <c r="EX39" s="38"/>
      <c r="EY39" s="38"/>
      <c r="EZ39" s="38"/>
      <c r="FA39" s="38"/>
      <c r="FB39" s="38"/>
      <c r="FC39" s="38"/>
    </row>
    <row r="40" spans="2:216">
      <c r="B40" s="3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38"/>
      <c r="EU40" s="38"/>
      <c r="EV40" s="38"/>
      <c r="EW40" s="38"/>
      <c r="EX40" s="38"/>
      <c r="EY40" s="38"/>
      <c r="EZ40" s="38"/>
      <c r="FA40" s="38"/>
      <c r="FB40" s="38"/>
      <c r="FC40" s="38"/>
    </row>
    <row r="41" spans="2:216">
      <c r="B41" s="3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38"/>
      <c r="EU41" s="38"/>
      <c r="EV41" s="38"/>
      <c r="EW41" s="38"/>
      <c r="EX41" s="38"/>
      <c r="EY41" s="38"/>
      <c r="EZ41" s="38"/>
      <c r="FA41" s="38"/>
      <c r="FB41" s="38"/>
      <c r="FC41" s="38"/>
    </row>
    <row r="42" spans="2:216">
      <c r="B42" s="3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38"/>
      <c r="EU42" s="38"/>
      <c r="EV42" s="38"/>
      <c r="EW42" s="38"/>
      <c r="EX42" s="38"/>
      <c r="EY42" s="38"/>
      <c r="EZ42" s="38"/>
      <c r="FA42" s="38"/>
      <c r="FB42" s="38"/>
      <c r="FC42" s="38"/>
    </row>
    <row r="43" spans="2:216">
      <c r="B43" s="3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38"/>
      <c r="EU43" s="38"/>
      <c r="EV43" s="38"/>
      <c r="EW43" s="38"/>
      <c r="EX43" s="38"/>
      <c r="EY43" s="38"/>
      <c r="EZ43" s="38"/>
      <c r="FA43" s="38"/>
      <c r="FB43" s="38"/>
      <c r="FC43" s="38"/>
    </row>
    <row r="44" spans="2:216">
      <c r="B44" s="3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38"/>
      <c r="EU44" s="38"/>
      <c r="EV44" s="38"/>
      <c r="EW44" s="38"/>
      <c r="EX44" s="38"/>
      <c r="EY44" s="38"/>
      <c r="EZ44" s="38"/>
      <c r="FA44" s="38"/>
      <c r="FB44" s="38"/>
      <c r="FC44" s="38"/>
    </row>
    <row r="45" spans="2:216">
      <c r="B45" s="3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38"/>
      <c r="EU45" s="38"/>
      <c r="EV45" s="38"/>
      <c r="EW45" s="38"/>
      <c r="EX45" s="38"/>
      <c r="EY45" s="38"/>
      <c r="EZ45" s="38"/>
      <c r="FA45" s="38"/>
      <c r="FB45" s="38"/>
      <c r="FC45" s="38"/>
    </row>
    <row r="46" spans="2:216">
      <c r="B46" s="3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38"/>
      <c r="EU46" s="38"/>
      <c r="EV46" s="38"/>
      <c r="EW46" s="38"/>
      <c r="EX46" s="38"/>
      <c r="EY46" s="38"/>
      <c r="EZ46" s="38"/>
      <c r="FA46" s="38"/>
      <c r="FB46" s="38"/>
      <c r="FC46" s="38"/>
    </row>
    <row r="47" spans="2:216">
      <c r="B47" s="3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38"/>
      <c r="EU47" s="38"/>
      <c r="EV47" s="38"/>
      <c r="EW47" s="38"/>
      <c r="EX47" s="38"/>
      <c r="EY47" s="38"/>
      <c r="EZ47" s="38"/>
      <c r="FA47" s="38"/>
      <c r="FB47" s="38"/>
      <c r="FC47" s="38"/>
    </row>
    <row r="48" spans="2:216">
      <c r="B48" s="3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38"/>
      <c r="EU48" s="38"/>
      <c r="EV48" s="38"/>
      <c r="EW48" s="38"/>
      <c r="EX48" s="38"/>
      <c r="EY48" s="38"/>
      <c r="EZ48" s="38"/>
      <c r="FA48" s="38"/>
      <c r="FB48" s="38"/>
      <c r="FC48" s="38"/>
    </row>
    <row r="49" spans="1:199">
      <c r="B49" s="3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38"/>
      <c r="EU49" s="38"/>
      <c r="EV49" s="38"/>
      <c r="EW49" s="38"/>
      <c r="EX49" s="38"/>
      <c r="EY49" s="38"/>
      <c r="EZ49" s="38"/>
      <c r="FA49" s="38"/>
      <c r="FB49" s="38"/>
      <c r="FC49" s="38"/>
    </row>
    <row r="50" spans="1:199">
      <c r="B50" s="3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38"/>
      <c r="EU50" s="38"/>
      <c r="EV50" s="38"/>
      <c r="EW50" s="38"/>
      <c r="EX50" s="38"/>
      <c r="EY50" s="38"/>
      <c r="EZ50" s="38"/>
      <c r="FA50" s="38"/>
      <c r="FB50" s="38"/>
      <c r="FC50" s="38"/>
    </row>
    <row r="51" spans="1:199">
      <c r="B51" s="3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38"/>
      <c r="EU51" s="38"/>
      <c r="EV51" s="38"/>
      <c r="EW51" s="38"/>
      <c r="EX51" s="38"/>
      <c r="EY51" s="38"/>
      <c r="EZ51" s="38"/>
      <c r="FA51" s="38"/>
      <c r="FB51" s="38"/>
      <c r="FC51" s="38"/>
    </row>
    <row r="52" spans="1:199">
      <c r="B52" s="3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38"/>
      <c r="EU52" s="38"/>
      <c r="EV52" s="38"/>
      <c r="EW52" s="38"/>
      <c r="EX52" s="38"/>
      <c r="EY52" s="38"/>
      <c r="EZ52" s="38"/>
      <c r="FA52" s="38"/>
      <c r="FB52" s="38"/>
      <c r="FC52" s="38"/>
    </row>
    <row r="53" spans="1:199">
      <c r="B53" s="3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38"/>
      <c r="EU53" s="38"/>
      <c r="EV53" s="38"/>
      <c r="EW53" s="38"/>
      <c r="EX53" s="38"/>
      <c r="EY53" s="38"/>
      <c r="EZ53" s="38"/>
      <c r="FA53" s="38"/>
      <c r="FB53" s="38"/>
      <c r="FC53" s="38"/>
    </row>
    <row r="54" spans="1:199">
      <c r="B54" s="3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38"/>
      <c r="EU54" s="38"/>
      <c r="EV54" s="38"/>
      <c r="EW54" s="38"/>
      <c r="EX54" s="38"/>
      <c r="EY54" s="38"/>
      <c r="EZ54" s="38"/>
      <c r="FA54" s="38"/>
      <c r="FB54" s="38"/>
      <c r="FC54" s="38"/>
    </row>
    <row r="55" spans="1:199">
      <c r="B55" s="3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38"/>
      <c r="EU55" s="38"/>
      <c r="EV55" s="38"/>
      <c r="EW55" s="38"/>
      <c r="EX55" s="38"/>
      <c r="EY55" s="38"/>
      <c r="EZ55" s="38"/>
      <c r="FA55" s="38"/>
      <c r="FB55" s="38"/>
      <c r="FC55" s="38"/>
    </row>
    <row r="56" spans="1:199">
      <c r="B56" s="3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38"/>
      <c r="EU56" s="38"/>
      <c r="EV56" s="38"/>
      <c r="EW56" s="38"/>
      <c r="EX56" s="38"/>
      <c r="EY56" s="38"/>
      <c r="EZ56" s="38"/>
      <c r="FA56" s="38"/>
      <c r="FB56" s="38"/>
      <c r="FC56" s="38"/>
    </row>
    <row r="60" spans="1:199">
      <c r="B60" t="s">
        <v>56</v>
      </c>
    </row>
    <row r="61" spans="1:199">
      <c r="A61" s="104"/>
      <c r="B61" s="17"/>
      <c r="C61" s="52">
        <v>2003</v>
      </c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>
        <v>2004</v>
      </c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>
        <v>2005</v>
      </c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>
        <v>2006</v>
      </c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>
        <v>2007</v>
      </c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>
        <v>2008</v>
      </c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>
        <v>2009</v>
      </c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>
        <v>2010</v>
      </c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>
        <v>2011</v>
      </c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52">
        <v>2012</v>
      </c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>
        <v>2013</v>
      </c>
      <c r="DT61" s="52"/>
      <c r="DU61" s="52"/>
      <c r="DV61" s="52"/>
      <c r="DW61" s="52"/>
      <c r="DX61" s="52"/>
      <c r="DY61" s="52"/>
      <c r="DZ61" s="52"/>
      <c r="EA61" s="52"/>
      <c r="EB61" s="52"/>
      <c r="EC61" s="52"/>
      <c r="ED61" s="52"/>
      <c r="EE61" s="16">
        <v>2014</v>
      </c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69">
        <v>2015</v>
      </c>
      <c r="ER61" s="68"/>
      <c r="ES61" s="68"/>
      <c r="ET61" s="68"/>
      <c r="EU61" s="68"/>
      <c r="EV61" s="68"/>
      <c r="EW61" s="68"/>
      <c r="EX61" s="68"/>
      <c r="EY61" s="68"/>
      <c r="EZ61" s="68"/>
      <c r="FA61" s="68"/>
      <c r="FB61" s="67"/>
      <c r="FC61" s="17">
        <v>2016</v>
      </c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>
        <v>2017</v>
      </c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>
        <v>2018</v>
      </c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>
        <v>2019</v>
      </c>
      <c r="GN61" s="17"/>
      <c r="GO61" s="17"/>
    </row>
    <row r="62" spans="1:199">
      <c r="A62" s="105"/>
      <c r="B62" s="17"/>
      <c r="C62" s="5" t="s">
        <v>4</v>
      </c>
      <c r="D62" s="5" t="s">
        <v>5</v>
      </c>
      <c r="E62" s="5" t="s">
        <v>6</v>
      </c>
      <c r="F62" s="5" t="s">
        <v>7</v>
      </c>
      <c r="G62" s="5" t="s">
        <v>8</v>
      </c>
      <c r="H62" s="5" t="s">
        <v>9</v>
      </c>
      <c r="I62" s="5" t="s">
        <v>10</v>
      </c>
      <c r="J62" s="5" t="s">
        <v>11</v>
      </c>
      <c r="K62" s="5" t="s">
        <v>12</v>
      </c>
      <c r="L62" s="5" t="s">
        <v>13</v>
      </c>
      <c r="M62" s="5" t="s">
        <v>14</v>
      </c>
      <c r="N62" s="5" t="s">
        <v>15</v>
      </c>
      <c r="O62" s="5" t="s">
        <v>4</v>
      </c>
      <c r="P62" s="5" t="s">
        <v>5</v>
      </c>
      <c r="Q62" s="5" t="s">
        <v>6</v>
      </c>
      <c r="R62" s="5" t="s">
        <v>7</v>
      </c>
      <c r="S62" s="5" t="s">
        <v>8</v>
      </c>
      <c r="T62" s="5" t="s">
        <v>9</v>
      </c>
      <c r="U62" s="5" t="s">
        <v>10</v>
      </c>
      <c r="V62" s="5" t="s">
        <v>11</v>
      </c>
      <c r="W62" s="5" t="s">
        <v>12</v>
      </c>
      <c r="X62" s="5" t="s">
        <v>13</v>
      </c>
      <c r="Y62" s="5" t="s">
        <v>14</v>
      </c>
      <c r="Z62" s="5" t="s">
        <v>15</v>
      </c>
      <c r="AA62" s="5" t="s">
        <v>4</v>
      </c>
      <c r="AB62" s="5" t="s">
        <v>5</v>
      </c>
      <c r="AC62" s="5" t="s">
        <v>6</v>
      </c>
      <c r="AD62" s="5" t="s">
        <v>7</v>
      </c>
      <c r="AE62" s="5" t="s">
        <v>8</v>
      </c>
      <c r="AF62" s="5" t="s">
        <v>9</v>
      </c>
      <c r="AG62" s="5" t="s">
        <v>10</v>
      </c>
      <c r="AH62" s="5" t="s">
        <v>11</v>
      </c>
      <c r="AI62" s="5" t="s">
        <v>12</v>
      </c>
      <c r="AJ62" s="5" t="s">
        <v>13</v>
      </c>
      <c r="AK62" s="5" t="s">
        <v>14</v>
      </c>
      <c r="AL62" s="5" t="s">
        <v>15</v>
      </c>
      <c r="AM62" s="5" t="s">
        <v>4</v>
      </c>
      <c r="AN62" s="5" t="s">
        <v>5</v>
      </c>
      <c r="AO62" s="5" t="s">
        <v>6</v>
      </c>
      <c r="AP62" s="5" t="s">
        <v>7</v>
      </c>
      <c r="AQ62" s="5" t="s">
        <v>8</v>
      </c>
      <c r="AR62" s="5" t="s">
        <v>9</v>
      </c>
      <c r="AS62" s="5" t="s">
        <v>10</v>
      </c>
      <c r="AT62" s="5" t="s">
        <v>11</v>
      </c>
      <c r="AU62" s="5" t="s">
        <v>12</v>
      </c>
      <c r="AV62" s="5" t="s">
        <v>13</v>
      </c>
      <c r="AW62" s="5" t="s">
        <v>14</v>
      </c>
      <c r="AX62" s="5" t="s">
        <v>15</v>
      </c>
      <c r="AY62" s="5" t="s">
        <v>4</v>
      </c>
      <c r="AZ62" s="5" t="s">
        <v>5</v>
      </c>
      <c r="BA62" s="5" t="s">
        <v>6</v>
      </c>
      <c r="BB62" s="5" t="s">
        <v>7</v>
      </c>
      <c r="BC62" s="5" t="s">
        <v>8</v>
      </c>
      <c r="BD62" s="5" t="s">
        <v>9</v>
      </c>
      <c r="BE62" s="5" t="s">
        <v>10</v>
      </c>
      <c r="BF62" s="5" t="s">
        <v>11</v>
      </c>
      <c r="BG62" s="5" t="s">
        <v>12</v>
      </c>
      <c r="BH62" s="5" t="s">
        <v>13</v>
      </c>
      <c r="BI62" s="5" t="s">
        <v>14</v>
      </c>
      <c r="BJ62" s="5" t="s">
        <v>15</v>
      </c>
      <c r="BK62" s="5" t="s">
        <v>4</v>
      </c>
      <c r="BL62" s="5" t="s">
        <v>5</v>
      </c>
      <c r="BM62" s="5" t="s">
        <v>6</v>
      </c>
      <c r="BN62" s="5" t="s">
        <v>7</v>
      </c>
      <c r="BO62" s="5" t="s">
        <v>8</v>
      </c>
      <c r="BP62" s="5" t="s">
        <v>9</v>
      </c>
      <c r="BQ62" s="5" t="s">
        <v>10</v>
      </c>
      <c r="BR62" s="5" t="s">
        <v>11</v>
      </c>
      <c r="BS62" s="5" t="s">
        <v>12</v>
      </c>
      <c r="BT62" s="5" t="s">
        <v>13</v>
      </c>
      <c r="BU62" s="5" t="s">
        <v>14</v>
      </c>
      <c r="BV62" s="5" t="s">
        <v>15</v>
      </c>
      <c r="BW62" s="5" t="s">
        <v>4</v>
      </c>
      <c r="BX62" s="5" t="s">
        <v>5</v>
      </c>
      <c r="BY62" s="5" t="s">
        <v>6</v>
      </c>
      <c r="BZ62" s="5" t="s">
        <v>7</v>
      </c>
      <c r="CA62" s="5" t="s">
        <v>8</v>
      </c>
      <c r="CB62" s="5" t="s">
        <v>9</v>
      </c>
      <c r="CC62" s="5" t="s">
        <v>10</v>
      </c>
      <c r="CD62" s="5" t="s">
        <v>11</v>
      </c>
      <c r="CE62" s="5" t="s">
        <v>12</v>
      </c>
      <c r="CF62" s="5" t="s">
        <v>13</v>
      </c>
      <c r="CG62" s="5" t="s">
        <v>14</v>
      </c>
      <c r="CH62" s="5" t="s">
        <v>15</v>
      </c>
      <c r="CI62" s="5" t="s">
        <v>4</v>
      </c>
      <c r="CJ62" s="5" t="s">
        <v>5</v>
      </c>
      <c r="CK62" s="5" t="s">
        <v>6</v>
      </c>
      <c r="CL62" s="5" t="s">
        <v>7</v>
      </c>
      <c r="CM62" s="5" t="s">
        <v>8</v>
      </c>
      <c r="CN62" s="5" t="s">
        <v>9</v>
      </c>
      <c r="CO62" s="5" t="s">
        <v>10</v>
      </c>
      <c r="CP62" s="5" t="s">
        <v>11</v>
      </c>
      <c r="CQ62" s="5" t="s">
        <v>12</v>
      </c>
      <c r="CR62" s="5" t="s">
        <v>13</v>
      </c>
      <c r="CS62" s="5" t="s">
        <v>14</v>
      </c>
      <c r="CT62" s="5" t="s">
        <v>15</v>
      </c>
      <c r="CU62" s="5" t="s">
        <v>4</v>
      </c>
      <c r="CV62" s="5" t="s">
        <v>5</v>
      </c>
      <c r="CW62" s="5" t="s">
        <v>6</v>
      </c>
      <c r="CX62" s="5" t="s">
        <v>7</v>
      </c>
      <c r="CY62" s="5" t="s">
        <v>8</v>
      </c>
      <c r="CZ62" s="5" t="s">
        <v>9</v>
      </c>
      <c r="DA62" s="5" t="s">
        <v>10</v>
      </c>
      <c r="DB62" s="5" t="s">
        <v>11</v>
      </c>
      <c r="DC62" s="5" t="s">
        <v>12</v>
      </c>
      <c r="DD62" s="5" t="s">
        <v>13</v>
      </c>
      <c r="DE62" s="5" t="s">
        <v>14</v>
      </c>
      <c r="DF62" s="5" t="s">
        <v>15</v>
      </c>
      <c r="DG62" s="5" t="s">
        <v>4</v>
      </c>
      <c r="DH62" s="5" t="s">
        <v>5</v>
      </c>
      <c r="DI62" s="5" t="s">
        <v>6</v>
      </c>
      <c r="DJ62" s="5" t="s">
        <v>7</v>
      </c>
      <c r="DK62" s="5" t="s">
        <v>8</v>
      </c>
      <c r="DL62" s="5" t="s">
        <v>9</v>
      </c>
      <c r="DM62" s="5" t="s">
        <v>10</v>
      </c>
      <c r="DN62" s="5" t="s">
        <v>11</v>
      </c>
      <c r="DO62" s="5" t="s">
        <v>12</v>
      </c>
      <c r="DP62" s="5" t="s">
        <v>13</v>
      </c>
      <c r="DQ62" s="5" t="s">
        <v>14</v>
      </c>
      <c r="DR62" s="5" t="s">
        <v>15</v>
      </c>
      <c r="DS62" s="5" t="s">
        <v>4</v>
      </c>
      <c r="DT62" s="5" t="s">
        <v>5</v>
      </c>
      <c r="DU62" s="5" t="s">
        <v>6</v>
      </c>
      <c r="DV62" s="5" t="s">
        <v>7</v>
      </c>
      <c r="DW62" s="5" t="s">
        <v>8</v>
      </c>
      <c r="DX62" s="5" t="s">
        <v>9</v>
      </c>
      <c r="DY62" s="5" t="s">
        <v>10</v>
      </c>
      <c r="DZ62" s="5" t="s">
        <v>11</v>
      </c>
      <c r="EA62" s="5" t="s">
        <v>12</v>
      </c>
      <c r="EB62" s="5" t="s">
        <v>13</v>
      </c>
      <c r="EC62" s="5" t="s">
        <v>14</v>
      </c>
      <c r="ED62" s="5" t="s">
        <v>15</v>
      </c>
      <c r="EE62" s="5" t="s">
        <v>4</v>
      </c>
      <c r="EF62" s="5" t="s">
        <v>5</v>
      </c>
      <c r="EG62" s="5" t="s">
        <v>6</v>
      </c>
      <c r="EH62" s="5" t="s">
        <v>7</v>
      </c>
      <c r="EI62" s="5" t="s">
        <v>8</v>
      </c>
      <c r="EJ62" s="5" t="s">
        <v>9</v>
      </c>
      <c r="EK62" s="5" t="s">
        <v>10</v>
      </c>
      <c r="EL62" s="5" t="s">
        <v>11</v>
      </c>
      <c r="EM62" s="5" t="s">
        <v>12</v>
      </c>
      <c r="EN62" s="5" t="s">
        <v>13</v>
      </c>
      <c r="EO62" s="5" t="s">
        <v>14</v>
      </c>
      <c r="EP62" s="5" t="s">
        <v>15</v>
      </c>
      <c r="EQ62" s="5" t="s">
        <v>4</v>
      </c>
      <c r="ER62" s="5" t="s">
        <v>5</v>
      </c>
      <c r="ES62" s="5" t="s">
        <v>6</v>
      </c>
      <c r="ET62" s="17" t="s">
        <v>7</v>
      </c>
      <c r="EU62" s="17" t="s">
        <v>8</v>
      </c>
      <c r="EV62" s="17" t="s">
        <v>9</v>
      </c>
      <c r="EW62" s="17" t="s">
        <v>10</v>
      </c>
      <c r="EX62" s="17" t="s">
        <v>11</v>
      </c>
      <c r="EY62" s="17" t="s">
        <v>12</v>
      </c>
      <c r="EZ62" s="17" t="s">
        <v>13</v>
      </c>
      <c r="FA62" s="17" t="s">
        <v>14</v>
      </c>
      <c r="FB62" s="17" t="s">
        <v>15</v>
      </c>
      <c r="FC62" s="17" t="s">
        <v>4</v>
      </c>
      <c r="FD62" s="17" t="s">
        <v>5</v>
      </c>
      <c r="FE62" s="17" t="s">
        <v>6</v>
      </c>
      <c r="FF62" s="17" t="s">
        <v>7</v>
      </c>
      <c r="FG62" s="17" t="s">
        <v>8</v>
      </c>
      <c r="FH62" s="17" t="s">
        <v>9</v>
      </c>
      <c r="FI62" s="17" t="s">
        <v>10</v>
      </c>
      <c r="FJ62" s="17" t="s">
        <v>11</v>
      </c>
      <c r="FK62" s="17" t="s">
        <v>12</v>
      </c>
      <c r="FL62" s="17" t="s">
        <v>13</v>
      </c>
      <c r="FM62" s="17" t="s">
        <v>14</v>
      </c>
      <c r="FN62" s="17" t="s">
        <v>15</v>
      </c>
      <c r="FO62" s="17" t="s">
        <v>4</v>
      </c>
      <c r="FP62" s="17" t="s">
        <v>5</v>
      </c>
      <c r="FQ62" s="17" t="s">
        <v>6</v>
      </c>
      <c r="FR62" s="17" t="s">
        <v>7</v>
      </c>
      <c r="FS62" s="17" t="s">
        <v>8</v>
      </c>
      <c r="FT62" s="17" t="s">
        <v>9</v>
      </c>
      <c r="FU62" s="17" t="s">
        <v>10</v>
      </c>
      <c r="FV62" s="17" t="s">
        <v>11</v>
      </c>
      <c r="FW62" s="17" t="s">
        <v>12</v>
      </c>
      <c r="FX62" s="17" t="s">
        <v>13</v>
      </c>
      <c r="FY62" s="17" t="s">
        <v>14</v>
      </c>
      <c r="FZ62" s="17" t="s">
        <v>15</v>
      </c>
      <c r="GA62" s="17" t="s">
        <v>4</v>
      </c>
      <c r="GB62" s="17" t="s">
        <v>5</v>
      </c>
      <c r="GC62" s="17" t="s">
        <v>6</v>
      </c>
      <c r="GD62" s="17" t="s">
        <v>7</v>
      </c>
      <c r="GE62" s="17" t="s">
        <v>8</v>
      </c>
      <c r="GF62" s="17" t="s">
        <v>9</v>
      </c>
      <c r="GG62" s="17" t="s">
        <v>10</v>
      </c>
      <c r="GH62" s="17" t="s">
        <v>11</v>
      </c>
      <c r="GI62" s="17" t="s">
        <v>12</v>
      </c>
      <c r="GJ62" s="17" t="s">
        <v>13</v>
      </c>
      <c r="GK62" s="17" t="s">
        <v>14</v>
      </c>
      <c r="GL62" s="17" t="s">
        <v>15</v>
      </c>
      <c r="GM62" s="17" t="s">
        <v>4</v>
      </c>
      <c r="GN62" s="17" t="s">
        <v>5</v>
      </c>
      <c r="GO62" s="17" t="s">
        <v>6</v>
      </c>
      <c r="GP62" s="17" t="s">
        <v>7</v>
      </c>
      <c r="GQ62" s="17" t="s">
        <v>8</v>
      </c>
    </row>
    <row r="63" spans="1:199">
      <c r="A63" s="106" t="s">
        <v>23</v>
      </c>
      <c r="B63" s="39" t="s">
        <v>20</v>
      </c>
      <c r="C63" s="27">
        <v>9.4</v>
      </c>
      <c r="D63" s="27">
        <v>8.4</v>
      </c>
      <c r="E63" s="27">
        <v>8.9</v>
      </c>
      <c r="F63" s="27">
        <v>10.4</v>
      </c>
      <c r="G63" s="27">
        <v>8.8000000000000007</v>
      </c>
      <c r="H63" s="27">
        <v>7.3</v>
      </c>
      <c r="I63" s="27">
        <v>8.6999999999999993</v>
      </c>
      <c r="J63" s="27">
        <v>9.4</v>
      </c>
      <c r="K63" s="27">
        <v>8.8000000000000007</v>
      </c>
      <c r="L63" s="27">
        <v>8.8000000000000007</v>
      </c>
      <c r="M63" s="27">
        <v>8.9</v>
      </c>
      <c r="N63" s="27">
        <v>9.9</v>
      </c>
      <c r="O63" s="27">
        <v>8.6</v>
      </c>
      <c r="P63" s="27">
        <v>8.5</v>
      </c>
      <c r="Q63" s="27">
        <v>7.6</v>
      </c>
      <c r="R63" s="27">
        <v>6.8</v>
      </c>
      <c r="S63" s="27">
        <v>8.4</v>
      </c>
      <c r="T63" s="27">
        <v>6.4</v>
      </c>
      <c r="U63" s="27">
        <v>7.7</v>
      </c>
      <c r="V63" s="27">
        <v>6.1</v>
      </c>
      <c r="W63" s="27">
        <v>7.8</v>
      </c>
      <c r="X63" s="27">
        <v>4.5999999999999996</v>
      </c>
      <c r="Y63" s="27">
        <v>7.1</v>
      </c>
      <c r="Z63" s="27">
        <v>6.4</v>
      </c>
      <c r="AA63" s="27">
        <v>8.5</v>
      </c>
      <c r="AB63" s="27">
        <v>7.6</v>
      </c>
      <c r="AC63" s="27">
        <v>7.3</v>
      </c>
      <c r="AD63" s="27">
        <v>7.9</v>
      </c>
      <c r="AE63" s="27">
        <v>9.4</v>
      </c>
      <c r="AF63" s="27">
        <v>8.3000000000000007</v>
      </c>
      <c r="AG63" s="27">
        <v>6.5</v>
      </c>
      <c r="AH63" s="27">
        <v>8.5</v>
      </c>
      <c r="AI63" s="27">
        <v>9.3000000000000007</v>
      </c>
      <c r="AJ63" s="27">
        <v>6.3</v>
      </c>
      <c r="AK63" s="27">
        <v>6.5</v>
      </c>
      <c r="AL63" s="27">
        <v>9.3000000000000007</v>
      </c>
      <c r="AM63" s="27">
        <v>9.1999999999999993</v>
      </c>
      <c r="AN63" s="27">
        <v>8.3000000000000007</v>
      </c>
      <c r="AO63" s="27">
        <v>10.199999999999999</v>
      </c>
      <c r="AP63" s="27">
        <v>9.1999999999999993</v>
      </c>
      <c r="AQ63" s="27">
        <v>9.4</v>
      </c>
      <c r="AR63" s="27">
        <v>10.3</v>
      </c>
      <c r="AS63" s="27">
        <v>9.5</v>
      </c>
      <c r="AT63" s="27">
        <v>12</v>
      </c>
      <c r="AU63" s="27">
        <v>11.2</v>
      </c>
      <c r="AV63" s="27">
        <v>11.5</v>
      </c>
      <c r="AW63" s="27">
        <v>10.6</v>
      </c>
      <c r="AX63" s="27">
        <v>10.1</v>
      </c>
      <c r="AY63" s="27">
        <v>10.931148873950979</v>
      </c>
      <c r="AZ63" s="27">
        <v>9.6585444788994437</v>
      </c>
      <c r="BA63" s="27">
        <v>9.8285057845919432</v>
      </c>
      <c r="BB63" s="27">
        <v>9.9675671099415535</v>
      </c>
      <c r="BC63" s="27">
        <v>10.692431581585815</v>
      </c>
      <c r="BD63" s="27">
        <v>10.375002298107447</v>
      </c>
      <c r="BE63" s="27">
        <v>9.8542375901830912</v>
      </c>
      <c r="BF63" s="27">
        <v>9.7211433866058083</v>
      </c>
      <c r="BG63" s="27">
        <v>9.6997662077162747</v>
      </c>
      <c r="BH63" s="27">
        <v>10.028759614231255</v>
      </c>
      <c r="BI63" s="27">
        <v>9.6378361198011202</v>
      </c>
      <c r="BJ63" s="27">
        <v>12.024499942717942</v>
      </c>
      <c r="BK63" s="27">
        <v>9.9214146898209741</v>
      </c>
      <c r="BL63" s="27">
        <v>9.5189596030619494</v>
      </c>
      <c r="BM63" s="27">
        <v>9.9054443298099955</v>
      </c>
      <c r="BN63" s="27">
        <v>10.377319812251013</v>
      </c>
      <c r="BO63" s="27">
        <v>12.887797090318262</v>
      </c>
      <c r="BP63" s="27">
        <v>11.4188449620061</v>
      </c>
      <c r="BQ63" s="27">
        <v>12.464747072186888</v>
      </c>
      <c r="BR63" s="27">
        <v>12.567151559517317</v>
      </c>
      <c r="BS63" s="27">
        <v>11.271431960841051</v>
      </c>
      <c r="BT63" s="27">
        <v>11.366961427911937</v>
      </c>
      <c r="BU63" s="27">
        <v>11.561660688825771</v>
      </c>
      <c r="BV63" s="27">
        <v>11.174081135822719</v>
      </c>
      <c r="BW63" s="27">
        <v>10.694235995613887</v>
      </c>
      <c r="BX63" s="27">
        <v>11.234819447533678</v>
      </c>
      <c r="BY63" s="27">
        <v>10.174149562978503</v>
      </c>
      <c r="BZ63" s="27">
        <v>10.7</v>
      </c>
      <c r="CA63" s="27">
        <v>10.717540698554004</v>
      </c>
      <c r="CB63" s="27">
        <v>11.4</v>
      </c>
      <c r="CC63" s="27">
        <v>10.920366438299315</v>
      </c>
      <c r="CD63" s="27">
        <v>10.451082389541318</v>
      </c>
      <c r="CE63" s="27">
        <v>10.82449866970504</v>
      </c>
      <c r="CF63" s="27">
        <v>11.266487099718345</v>
      </c>
      <c r="CG63" s="27">
        <v>10.600559420266295</v>
      </c>
      <c r="CH63" s="27">
        <v>10.667791574087383</v>
      </c>
      <c r="CI63" s="27">
        <v>10.878102360421176</v>
      </c>
      <c r="CJ63" s="27">
        <v>10.716636235501992</v>
      </c>
      <c r="CK63" s="27">
        <v>10.671499036844958</v>
      </c>
      <c r="CL63" s="27">
        <v>10.09658026847932</v>
      </c>
      <c r="CM63" s="27">
        <v>10.023033287957261</v>
      </c>
      <c r="CN63" s="27">
        <v>9.5489618698499719</v>
      </c>
      <c r="CO63" s="27">
        <v>9.2100113608972212</v>
      </c>
      <c r="CP63" s="27">
        <v>9.3124064542048863</v>
      </c>
      <c r="CQ63" s="27">
        <v>10.043987374574801</v>
      </c>
      <c r="CR63" s="27">
        <v>10.252340687501583</v>
      </c>
      <c r="CS63" s="27">
        <v>9.9137193233014536</v>
      </c>
      <c r="CT63" s="27">
        <v>10.153420246710359</v>
      </c>
      <c r="CU63" s="27">
        <v>11.04028541644594</v>
      </c>
      <c r="CV63" s="27">
        <v>11.404741393068017</v>
      </c>
      <c r="CW63" s="27">
        <v>11.946995468562188</v>
      </c>
      <c r="CX63" s="27">
        <v>11.632652427916282</v>
      </c>
      <c r="CY63" s="27">
        <v>11.666698705858979</v>
      </c>
      <c r="CZ63" s="27">
        <v>11.708176543560715</v>
      </c>
      <c r="DA63" s="27">
        <v>11.650397514491468</v>
      </c>
      <c r="DB63" s="27">
        <v>11.552234723880822</v>
      </c>
      <c r="DC63" s="27">
        <v>11.646693288206892</v>
      </c>
      <c r="DD63" s="27">
        <v>11.762928613917186</v>
      </c>
      <c r="DE63" s="27">
        <v>12.005526487916033</v>
      </c>
      <c r="DF63" s="27">
        <v>12.10425877623385</v>
      </c>
      <c r="DG63" s="27">
        <v>11.80677164380757</v>
      </c>
      <c r="DH63" s="27">
        <v>12.236844100976317</v>
      </c>
      <c r="DI63" s="27">
        <v>11.512667998497013</v>
      </c>
      <c r="DJ63" s="27">
        <v>11.272776463965199</v>
      </c>
      <c r="DK63" s="27">
        <v>11.536681922352159</v>
      </c>
      <c r="DL63" s="27">
        <v>11.307366959750368</v>
      </c>
      <c r="DM63" s="27">
        <v>10.969989890206282</v>
      </c>
      <c r="DN63" s="27">
        <v>10.460998359401403</v>
      </c>
      <c r="DO63" s="27">
        <v>10.729093373304497</v>
      </c>
      <c r="DP63" s="27">
        <v>8.8865547235530435</v>
      </c>
      <c r="DQ63" s="27">
        <v>9.1068643487165719</v>
      </c>
      <c r="DR63" s="27">
        <v>9.3931904842574383</v>
      </c>
      <c r="DS63" s="27">
        <v>11.413606494415589</v>
      </c>
      <c r="DT63" s="27">
        <v>11.144772513889714</v>
      </c>
      <c r="DU63" s="27">
        <v>11.959704458856431</v>
      </c>
      <c r="DV63" s="27">
        <v>11.069042923018367</v>
      </c>
      <c r="DW63" s="27">
        <v>10.275334241535912</v>
      </c>
      <c r="DX63" s="27">
        <v>8.4088258235752562</v>
      </c>
      <c r="DY63" s="27">
        <v>9.0199875607738047</v>
      </c>
      <c r="DZ63" s="27">
        <v>8.4733821673233187</v>
      </c>
      <c r="EA63" s="27">
        <v>8.3181364481219475</v>
      </c>
      <c r="EB63" s="27">
        <v>8.7570874550978832</v>
      </c>
      <c r="EC63" s="27">
        <v>9.1273432352863502</v>
      </c>
      <c r="ED63" s="27">
        <v>9.2570742132477921</v>
      </c>
      <c r="EE63" s="27">
        <v>8.8022663426720129</v>
      </c>
      <c r="EF63" s="27">
        <v>8.1486850053990505</v>
      </c>
      <c r="EG63" s="27">
        <v>9.4763805741265053</v>
      </c>
      <c r="EH63" s="27">
        <v>8.3339811110040269</v>
      </c>
      <c r="EI63" s="27">
        <v>7.6837111244993572</v>
      </c>
      <c r="EJ63" s="27">
        <v>8.569745689473951</v>
      </c>
      <c r="EK63" s="27">
        <v>8.8370928747667357</v>
      </c>
      <c r="EL63" s="27">
        <v>7.7228741112717616</v>
      </c>
      <c r="EM63" s="27">
        <v>8.4195128609676058</v>
      </c>
      <c r="EN63" s="27">
        <v>9.8787149605557119</v>
      </c>
      <c r="EO63" s="27">
        <v>8.1997412503170786</v>
      </c>
      <c r="EP63" s="27">
        <v>7.0066532955299685</v>
      </c>
      <c r="EQ63" s="27">
        <v>8.9176621437590988</v>
      </c>
      <c r="ER63" s="27">
        <v>7.0612999632549656</v>
      </c>
      <c r="ES63" s="27">
        <v>8.5226938615518399</v>
      </c>
      <c r="ET63" s="63">
        <v>8.3000000000000007</v>
      </c>
      <c r="EU63" s="63">
        <v>7.2426554082819719</v>
      </c>
      <c r="EV63" s="63">
        <v>7.7464394244474173</v>
      </c>
      <c r="EW63" s="63">
        <v>7.8161929716665739</v>
      </c>
      <c r="EX63" s="63">
        <v>8.3000000000000007</v>
      </c>
      <c r="EY63" s="63">
        <v>9.3803410089130974</v>
      </c>
      <c r="EZ63" s="63">
        <v>10.873237548023795</v>
      </c>
      <c r="FA63" s="63">
        <v>11.850761112261086</v>
      </c>
      <c r="FB63" s="63">
        <v>11.599551755251056</v>
      </c>
      <c r="FC63" s="63">
        <v>10.7622</v>
      </c>
      <c r="FD63" s="63">
        <v>10.8439</v>
      </c>
      <c r="FE63" s="63">
        <v>10.8687</v>
      </c>
      <c r="FF63" s="63">
        <v>10.8985</v>
      </c>
      <c r="FG63" s="63">
        <v>10.448600000000001</v>
      </c>
      <c r="FH63" s="63">
        <v>8.4254999999999995</v>
      </c>
      <c r="FI63" s="63">
        <v>8.7795000000000005</v>
      </c>
      <c r="FJ63" s="63">
        <v>8.4715000000000007</v>
      </c>
      <c r="FK63" s="63">
        <v>8.4672000000000001</v>
      </c>
      <c r="FL63" s="63">
        <v>8.0907</v>
      </c>
      <c r="FM63" s="63">
        <v>7.8244999999999996</v>
      </c>
      <c r="FN63" s="63">
        <f>'[1]Interest Rates on Deposits (GE)'!$C$184</f>
        <v>8.5800999999999998</v>
      </c>
      <c r="FO63" s="63">
        <v>8.7673000000000005</v>
      </c>
      <c r="FP63" s="63">
        <v>8.8371999999999993</v>
      </c>
      <c r="FQ63" s="77">
        <v>8.5037000000000003</v>
      </c>
      <c r="FR63" s="77">
        <v>8.7114999999999991</v>
      </c>
      <c r="FS63" s="77">
        <v>8.5348000000000006</v>
      </c>
      <c r="FT63" s="63">
        <v>9.2547999999999995</v>
      </c>
      <c r="FU63" s="63">
        <v>8.2754999999999992</v>
      </c>
      <c r="FV63" s="63">
        <v>8.5324000000000009</v>
      </c>
      <c r="FW63" s="63">
        <v>9.4544999999999995</v>
      </c>
      <c r="FX63" s="63">
        <v>8.4407999999999994</v>
      </c>
      <c r="FY63" s="63">
        <v>8.8172999999999995</v>
      </c>
      <c r="FZ63" s="63">
        <v>8.9949999999999992</v>
      </c>
      <c r="GA63" s="63">
        <v>8.2333999999999996</v>
      </c>
      <c r="GB63" s="77">
        <v>8.0997000000000003</v>
      </c>
      <c r="GC63" s="63">
        <v>7.8810000000000002</v>
      </c>
      <c r="GD63" s="77">
        <v>8.1884999999999994</v>
      </c>
      <c r="GE63" s="77">
        <v>7.7272999999999996</v>
      </c>
      <c r="GF63" s="77">
        <v>7.9238</v>
      </c>
      <c r="GG63" s="77">
        <v>8.3186</v>
      </c>
      <c r="GH63" s="77">
        <v>7.5190000000000001</v>
      </c>
      <c r="GI63" s="77">
        <v>7.6097000000000001</v>
      </c>
      <c r="GJ63" s="77">
        <v>7.6158999999999999</v>
      </c>
      <c r="GK63" s="63">
        <v>8.0109999999999992</v>
      </c>
      <c r="GL63" s="63">
        <v>8.2319999999999993</v>
      </c>
      <c r="GM63" s="77">
        <v>7.7</v>
      </c>
      <c r="GN63" s="63">
        <v>7.6</v>
      </c>
      <c r="GO63" s="63">
        <v>7.3</v>
      </c>
      <c r="GP63" s="77"/>
      <c r="GQ63" s="77"/>
    </row>
    <row r="64" spans="1:199">
      <c r="A64" s="106"/>
      <c r="B64" s="39" t="s">
        <v>21</v>
      </c>
      <c r="C64" s="27">
        <v>9.8000000000000007</v>
      </c>
      <c r="D64" s="27">
        <v>9.1999999999999993</v>
      </c>
      <c r="E64" s="27">
        <v>9</v>
      </c>
      <c r="F64" s="27">
        <v>8.9</v>
      </c>
      <c r="G64" s="27">
        <v>9.1</v>
      </c>
      <c r="H64" s="27">
        <v>8.8000000000000007</v>
      </c>
      <c r="I64" s="27">
        <v>8.8000000000000007</v>
      </c>
      <c r="J64" s="27">
        <v>9</v>
      </c>
      <c r="K64" s="27">
        <v>9.1</v>
      </c>
      <c r="L64" s="27">
        <v>8.9</v>
      </c>
      <c r="M64" s="27">
        <v>9</v>
      </c>
      <c r="N64" s="27">
        <v>7.1</v>
      </c>
      <c r="O64" s="27">
        <v>8.9</v>
      </c>
      <c r="P64" s="27">
        <v>8.6</v>
      </c>
      <c r="Q64" s="27">
        <v>8.5</v>
      </c>
      <c r="R64" s="27">
        <v>8.1999999999999993</v>
      </c>
      <c r="S64" s="27">
        <v>8.6999999999999993</v>
      </c>
      <c r="T64" s="27">
        <v>8.4</v>
      </c>
      <c r="U64" s="27">
        <v>8.4</v>
      </c>
      <c r="V64" s="27">
        <v>8.3000000000000007</v>
      </c>
      <c r="W64" s="27">
        <v>7.2</v>
      </c>
      <c r="X64" s="27">
        <v>7.2</v>
      </c>
      <c r="Y64" s="27">
        <v>7.3</v>
      </c>
      <c r="Z64" s="27">
        <v>7.3</v>
      </c>
      <c r="AA64" s="27">
        <v>7.5</v>
      </c>
      <c r="AB64" s="27">
        <v>7.3</v>
      </c>
      <c r="AC64" s="27">
        <v>6.9</v>
      </c>
      <c r="AD64" s="27">
        <v>6.9</v>
      </c>
      <c r="AE64" s="27">
        <v>7.4</v>
      </c>
      <c r="AF64" s="27">
        <v>7.1</v>
      </c>
      <c r="AG64" s="27">
        <v>7</v>
      </c>
      <c r="AH64" s="27">
        <v>6.2</v>
      </c>
      <c r="AI64" s="27">
        <v>6.8</v>
      </c>
      <c r="AJ64" s="27">
        <v>7.2</v>
      </c>
      <c r="AK64" s="27">
        <v>7.4</v>
      </c>
      <c r="AL64" s="27">
        <v>7.8</v>
      </c>
      <c r="AM64" s="27">
        <v>8.3000000000000007</v>
      </c>
      <c r="AN64" s="27">
        <v>7.6</v>
      </c>
      <c r="AO64" s="27">
        <v>7.7</v>
      </c>
      <c r="AP64" s="27">
        <v>7.3</v>
      </c>
      <c r="AQ64" s="27">
        <v>7.9</v>
      </c>
      <c r="AR64" s="27">
        <v>7</v>
      </c>
      <c r="AS64" s="27">
        <v>7.5</v>
      </c>
      <c r="AT64" s="27">
        <v>7</v>
      </c>
      <c r="AU64" s="27">
        <v>7.2</v>
      </c>
      <c r="AV64" s="27">
        <v>8.3000000000000007</v>
      </c>
      <c r="AW64" s="27">
        <v>7.9</v>
      </c>
      <c r="AX64" s="27">
        <v>7.9</v>
      </c>
      <c r="AY64" s="27">
        <v>8.0649622414349107</v>
      </c>
      <c r="AZ64" s="27">
        <v>8.0004496871986444</v>
      </c>
      <c r="BA64" s="27">
        <v>8.1784006183584879</v>
      </c>
      <c r="BB64" s="27">
        <v>9.0174899093216698</v>
      </c>
      <c r="BC64" s="27">
        <v>7.8378922492465675</v>
      </c>
      <c r="BD64" s="27">
        <v>9.5975510111477398</v>
      </c>
      <c r="BE64" s="27">
        <v>8.1865845059145421</v>
      </c>
      <c r="BF64" s="27">
        <v>7.8465509038109156</v>
      </c>
      <c r="BG64" s="27">
        <v>8.383082724556628</v>
      </c>
      <c r="BH64" s="27">
        <v>8.6176379455992933</v>
      </c>
      <c r="BI64" s="27">
        <v>8.4048331068639559</v>
      </c>
      <c r="BJ64" s="27">
        <v>8.2768739292410221</v>
      </c>
      <c r="BK64" s="27">
        <v>9.1374647418134209</v>
      </c>
      <c r="BL64" s="27">
        <v>8.3802230804879283</v>
      </c>
      <c r="BM64" s="27">
        <v>7.8828080309998994</v>
      </c>
      <c r="BN64" s="27">
        <v>8.4963287288899885</v>
      </c>
      <c r="BO64" s="27">
        <v>8.7244112564647054</v>
      </c>
      <c r="BP64" s="27">
        <v>8.7183212594257498</v>
      </c>
      <c r="BQ64" s="27">
        <v>8.0408989582661992</v>
      </c>
      <c r="BR64" s="27">
        <v>9.8831906463581518</v>
      </c>
      <c r="BS64" s="27">
        <v>9.3453359223379309</v>
      </c>
      <c r="BT64" s="27">
        <v>8.7400432814015119</v>
      </c>
      <c r="BU64" s="27">
        <v>9.2956736945812573</v>
      </c>
      <c r="BV64" s="27">
        <v>9.2485400695206934</v>
      </c>
      <c r="BW64" s="27">
        <v>9.3270093703393471</v>
      </c>
      <c r="BX64" s="27">
        <v>9.6427469930602001</v>
      </c>
      <c r="BY64" s="27">
        <v>10.375422670232522</v>
      </c>
      <c r="BZ64" s="27">
        <v>9.5</v>
      </c>
      <c r="CA64" s="27">
        <v>10.111790177242481</v>
      </c>
      <c r="CB64" s="27">
        <v>9.6999999999999993</v>
      </c>
      <c r="CC64" s="27">
        <v>9.7545401997185159</v>
      </c>
      <c r="CD64" s="27">
        <v>9.5859236494509474</v>
      </c>
      <c r="CE64" s="27">
        <v>9.8712353361714804</v>
      </c>
      <c r="CF64" s="27">
        <v>9.7633806024638528</v>
      </c>
      <c r="CG64" s="27">
        <v>9.0913479426412671</v>
      </c>
      <c r="CH64" s="27">
        <v>9.1750187318129921</v>
      </c>
      <c r="CI64" s="27">
        <v>8.6427399553972748</v>
      </c>
      <c r="CJ64" s="27">
        <v>8.9971536112733119</v>
      </c>
      <c r="CK64" s="27">
        <v>8.7630082783374803</v>
      </c>
      <c r="CL64" s="27">
        <v>8.1287095309002932</v>
      </c>
      <c r="CM64" s="27">
        <v>7.5424327446531745</v>
      </c>
      <c r="CN64" s="27">
        <v>8.0158782763383698</v>
      </c>
      <c r="CO64" s="27">
        <v>7.3911037041828811</v>
      </c>
      <c r="CP64" s="27">
        <v>7.2100241196301775</v>
      </c>
      <c r="CQ64" s="27">
        <v>7.5871890423227244</v>
      </c>
      <c r="CR64" s="27">
        <v>7.2860640444635951</v>
      </c>
      <c r="CS64" s="27">
        <v>7.4917706388775791</v>
      </c>
      <c r="CT64" s="27">
        <v>7.6098443191532033</v>
      </c>
      <c r="CU64" s="27">
        <v>7.5673343215785822</v>
      </c>
      <c r="CV64" s="27">
        <v>7.8701665164593662</v>
      </c>
      <c r="CW64" s="27">
        <v>8.2215507393661067</v>
      </c>
      <c r="CX64" s="27">
        <v>8.0797959998635296</v>
      </c>
      <c r="CY64" s="27">
        <v>8.2910736245809957</v>
      </c>
      <c r="CZ64" s="27">
        <v>8.0871553183768494</v>
      </c>
      <c r="DA64" s="27">
        <v>7.8107844523167094</v>
      </c>
      <c r="DB64" s="27">
        <v>8.3695504203571307</v>
      </c>
      <c r="DC64" s="27">
        <v>8.5264644094885647</v>
      </c>
      <c r="DD64" s="27">
        <v>8.330286021414306</v>
      </c>
      <c r="DE64" s="27">
        <v>8.3556953268003689</v>
      </c>
      <c r="DF64" s="27">
        <v>9.1219291045967736</v>
      </c>
      <c r="DG64" s="27">
        <v>8.1338264750755105</v>
      </c>
      <c r="DH64" s="27">
        <v>8.5375978432917705</v>
      </c>
      <c r="DI64" s="27">
        <v>9.2921724291444967</v>
      </c>
      <c r="DJ64" s="27">
        <v>8.0736965533015503</v>
      </c>
      <c r="DK64" s="27">
        <v>8.7332269438709371</v>
      </c>
      <c r="DL64" s="27">
        <v>7.9819694323137904</v>
      </c>
      <c r="DM64" s="27">
        <v>8.1501780327894853</v>
      </c>
      <c r="DN64" s="27">
        <v>7.8108205985953525</v>
      </c>
      <c r="DO64" s="27">
        <v>8.0326840561288844</v>
      </c>
      <c r="DP64" s="27">
        <v>7.8590758760908503</v>
      </c>
      <c r="DQ64" s="27">
        <v>7.9582057549524716</v>
      </c>
      <c r="DR64" s="27">
        <v>8.2887967787323635</v>
      </c>
      <c r="DS64" s="27">
        <v>7.6679577718926044</v>
      </c>
      <c r="DT64" s="27">
        <v>7.721184923607197</v>
      </c>
      <c r="DU64" s="27">
        <v>7.3800376517058863</v>
      </c>
      <c r="DV64" s="27">
        <v>7.2340061801251485</v>
      </c>
      <c r="DW64" s="27">
        <v>6.8563119681620179</v>
      </c>
      <c r="DX64" s="27">
        <v>6.545358326407885</v>
      </c>
      <c r="DY64" s="27">
        <v>5.5078004971986312</v>
      </c>
      <c r="DZ64" s="27">
        <v>5.1786264149265353</v>
      </c>
      <c r="EA64" s="27">
        <v>5.3190580936819147</v>
      </c>
      <c r="EB64" s="27">
        <v>5.131715054695599</v>
      </c>
      <c r="EC64" s="27">
        <v>5.0669375717570686</v>
      </c>
      <c r="ED64" s="27">
        <v>5.3681010425434641</v>
      </c>
      <c r="EE64" s="27">
        <v>5.2502517297256839</v>
      </c>
      <c r="EF64" s="27">
        <v>5.279210298914859</v>
      </c>
      <c r="EG64" s="27">
        <v>5.2965370698711682</v>
      </c>
      <c r="EH64" s="27">
        <v>4.9846553225471482</v>
      </c>
      <c r="EI64" s="27">
        <v>5.324556479284988</v>
      </c>
      <c r="EJ64" s="27">
        <v>5.352495596977823</v>
      </c>
      <c r="EK64" s="27">
        <v>5.0466223675880792</v>
      </c>
      <c r="EL64" s="27">
        <v>4.5961144775147007</v>
      </c>
      <c r="EM64" s="27">
        <v>5.2440574127500605</v>
      </c>
      <c r="EN64" s="27">
        <v>4.7619094958104009</v>
      </c>
      <c r="EO64" s="27">
        <v>4.8687233994360239</v>
      </c>
      <c r="EP64" s="27">
        <v>4.7792018781164103</v>
      </c>
      <c r="EQ64" s="27">
        <v>4.5689921436144054</v>
      </c>
      <c r="ER64" s="27">
        <v>4.8108536145553202</v>
      </c>
      <c r="ES64" s="27">
        <v>5.0656614508937423</v>
      </c>
      <c r="ET64" s="63">
        <v>4.0999999999999996</v>
      </c>
      <c r="EU64" s="63">
        <v>4.9074921259952626</v>
      </c>
      <c r="EV64" s="63">
        <v>4.5446427952348527</v>
      </c>
      <c r="EW64" s="63">
        <v>4.5170668870981192</v>
      </c>
      <c r="EX64" s="63">
        <v>4</v>
      </c>
      <c r="EY64" s="63">
        <v>3.9811401199592553</v>
      </c>
      <c r="EZ64" s="63">
        <v>4.1635055921755191</v>
      </c>
      <c r="FA64" s="63">
        <v>4.3579019384658038</v>
      </c>
      <c r="FB64" s="63">
        <v>3.9766025501818651</v>
      </c>
      <c r="FC64" s="63">
        <v>3.8923000000000001</v>
      </c>
      <c r="FD64" s="63">
        <v>3.89</v>
      </c>
      <c r="FE64" s="63">
        <v>3.7572000000000001</v>
      </c>
      <c r="FF64" s="63">
        <v>3.5053000000000001</v>
      </c>
      <c r="FG64" s="63">
        <v>4.0713999999999997</v>
      </c>
      <c r="FH64" s="63">
        <v>3.2965</v>
      </c>
      <c r="FI64" s="63">
        <v>4.0521000000000003</v>
      </c>
      <c r="FJ64" s="63">
        <v>3.2797000000000001</v>
      </c>
      <c r="FK64" s="63">
        <v>3.5226000000000002</v>
      </c>
      <c r="FL64" s="63">
        <v>3.5781000000000001</v>
      </c>
      <c r="FM64" s="63">
        <v>3.4312</v>
      </c>
      <c r="FN64" s="63">
        <f>'[1]Interest Rates on Deposits (GE)'!$F$184</f>
        <v>3.3174000000000001</v>
      </c>
      <c r="FO64" s="63">
        <f>'[1]Interest Rates on Deposits (GE)'!$F$185</f>
        <v>3.2021000000000002</v>
      </c>
      <c r="FP64" s="63">
        <f>'[1]Interest Rates on Deposits (GE)'!$F$186</f>
        <v>3.0225</v>
      </c>
      <c r="FQ64" s="77">
        <f>'[1]Interest Rates on Deposits (GE)'!$F$187</f>
        <v>2.7854000000000001</v>
      </c>
      <c r="FR64" s="77">
        <f>'[1]Interest Rates on Deposits (GE)'!$F$188</f>
        <v>2.7688999999999999</v>
      </c>
      <c r="FS64" s="77">
        <v>2.9533999999999998</v>
      </c>
      <c r="FT64" s="63">
        <v>3.6901999999999999</v>
      </c>
      <c r="FU64" s="63">
        <v>3.0215999999999998</v>
      </c>
      <c r="FV64" s="63">
        <v>3.0627</v>
      </c>
      <c r="FW64" s="63">
        <v>3.1558000000000002</v>
      </c>
      <c r="FX64" s="63">
        <v>2.9</v>
      </c>
      <c r="FY64" s="63">
        <v>3.0567000000000002</v>
      </c>
      <c r="FZ64" s="63">
        <v>2.5215000000000001</v>
      </c>
      <c r="GA64" s="63">
        <v>2.9382000000000001</v>
      </c>
      <c r="GB64" s="77">
        <v>2.4916</v>
      </c>
      <c r="GC64" s="63">
        <v>2.5104000000000002</v>
      </c>
      <c r="GD64" s="77">
        <v>2.7502</v>
      </c>
      <c r="GE64" s="77">
        <v>2.5554999999999999</v>
      </c>
      <c r="GF64" s="77">
        <v>2.5972</v>
      </c>
      <c r="GG64" s="77">
        <v>2.9592999999999998</v>
      </c>
      <c r="GH64" s="77">
        <v>2.968</v>
      </c>
      <c r="GI64" s="77">
        <v>2.7643</v>
      </c>
      <c r="GJ64" s="77">
        <v>2.8978999999999999</v>
      </c>
      <c r="GK64" s="63">
        <v>2.6107</v>
      </c>
      <c r="GL64" s="63">
        <v>2.8912</v>
      </c>
      <c r="GM64" s="77">
        <v>2.8</v>
      </c>
      <c r="GN64" s="63">
        <v>2.9</v>
      </c>
      <c r="GO64" s="63">
        <v>2.7</v>
      </c>
      <c r="GP64" s="77"/>
      <c r="GQ64" s="77"/>
    </row>
    <row r="65" spans="1:199">
      <c r="A65" s="106" t="s">
        <v>22</v>
      </c>
      <c r="B65" s="39" t="s">
        <v>20</v>
      </c>
      <c r="C65" s="27">
        <v>27</v>
      </c>
      <c r="D65" s="27">
        <v>23.9</v>
      </c>
      <c r="E65" s="27">
        <v>25.6</v>
      </c>
      <c r="F65" s="27">
        <v>29.6</v>
      </c>
      <c r="G65" s="27">
        <v>25.5</v>
      </c>
      <c r="H65" s="27">
        <v>28.1</v>
      </c>
      <c r="I65" s="27">
        <v>26.7</v>
      </c>
      <c r="J65" s="27">
        <v>23.9</v>
      </c>
      <c r="K65" s="27">
        <v>24.8</v>
      </c>
      <c r="L65" s="27">
        <v>26.8</v>
      </c>
      <c r="M65" s="27">
        <v>25.5</v>
      </c>
      <c r="N65" s="27">
        <v>25.4</v>
      </c>
      <c r="O65" s="27">
        <v>27</v>
      </c>
      <c r="P65" s="27">
        <v>24.9</v>
      </c>
      <c r="Q65" s="27">
        <v>26.9</v>
      </c>
      <c r="R65" s="27">
        <v>25.4</v>
      </c>
      <c r="S65" s="27">
        <v>26.3</v>
      </c>
      <c r="T65" s="27">
        <v>27.1</v>
      </c>
      <c r="U65" s="27">
        <v>22.9</v>
      </c>
      <c r="V65" s="27">
        <v>24.1</v>
      </c>
      <c r="W65" s="27">
        <v>23.7</v>
      </c>
      <c r="X65" s="27">
        <v>23</v>
      </c>
      <c r="Y65" s="27">
        <v>22.9</v>
      </c>
      <c r="Z65" s="27">
        <v>21.1</v>
      </c>
      <c r="AA65" s="27">
        <v>19.7</v>
      </c>
      <c r="AB65" s="27">
        <v>22.1</v>
      </c>
      <c r="AC65" s="27">
        <v>22.1</v>
      </c>
      <c r="AD65" s="27">
        <v>22.2</v>
      </c>
      <c r="AE65" s="27">
        <v>20.7</v>
      </c>
      <c r="AF65" s="27">
        <v>20.7</v>
      </c>
      <c r="AG65" s="27">
        <v>21</v>
      </c>
      <c r="AH65" s="27">
        <v>20.8</v>
      </c>
      <c r="AI65" s="27">
        <v>19.399999999999999</v>
      </c>
      <c r="AJ65" s="27">
        <v>19.899999999999999</v>
      </c>
      <c r="AK65" s="27">
        <v>20.100000000000001</v>
      </c>
      <c r="AL65" s="27">
        <v>19.5</v>
      </c>
      <c r="AM65" s="27">
        <v>21.5</v>
      </c>
      <c r="AN65" s="27">
        <v>19.2</v>
      </c>
      <c r="AO65" s="27">
        <v>19.100000000000001</v>
      </c>
      <c r="AP65" s="27">
        <v>19.5</v>
      </c>
      <c r="AQ65" s="27">
        <v>21.1</v>
      </c>
      <c r="AR65" s="27">
        <v>19.100000000000001</v>
      </c>
      <c r="AS65" s="27">
        <v>19.7</v>
      </c>
      <c r="AT65" s="27">
        <v>19.3</v>
      </c>
      <c r="AU65" s="27">
        <v>19.8</v>
      </c>
      <c r="AV65" s="27">
        <v>20</v>
      </c>
      <c r="AW65" s="27">
        <v>19.8</v>
      </c>
      <c r="AX65" s="27">
        <v>19.2</v>
      </c>
      <c r="AY65" s="27">
        <v>19.914159966295685</v>
      </c>
      <c r="AZ65" s="27">
        <v>20.956884417062078</v>
      </c>
      <c r="BA65" s="27">
        <v>21.110341885533469</v>
      </c>
      <c r="BB65" s="27">
        <v>20.844769900455585</v>
      </c>
      <c r="BC65" s="27">
        <v>21.515046697103365</v>
      </c>
      <c r="BD65" s="27">
        <v>20.913073254026052</v>
      </c>
      <c r="BE65" s="27">
        <v>20.29770637775361</v>
      </c>
      <c r="BF65" s="27">
        <v>21.007009124536907</v>
      </c>
      <c r="BG65" s="27">
        <v>22.661492294730934</v>
      </c>
      <c r="BH65" s="27">
        <v>21.911352834244411</v>
      </c>
      <c r="BI65" s="27">
        <v>22.064263702324077</v>
      </c>
      <c r="BJ65" s="27">
        <v>19.636292548782137</v>
      </c>
      <c r="BK65" s="27">
        <v>21.001882572846906</v>
      </c>
      <c r="BL65" s="27">
        <v>21.519348753383255</v>
      </c>
      <c r="BM65" s="27">
        <v>22.328134387990776</v>
      </c>
      <c r="BN65" s="27">
        <v>22.158275973479931</v>
      </c>
      <c r="BO65" s="27">
        <v>22.910410789969557</v>
      </c>
      <c r="BP65" s="27">
        <v>23.129305205707375</v>
      </c>
      <c r="BQ65" s="27">
        <v>22.574925820600527</v>
      </c>
      <c r="BR65" s="27">
        <v>23.58603695545041</v>
      </c>
      <c r="BS65" s="27">
        <v>22.801016728282011</v>
      </c>
      <c r="BT65" s="27">
        <v>24.564920831575012</v>
      </c>
      <c r="BU65" s="27">
        <v>25.316670648071288</v>
      </c>
      <c r="BV65" s="27">
        <v>24.059736602878228</v>
      </c>
      <c r="BW65" s="27">
        <v>26.22477040240096</v>
      </c>
      <c r="BX65" s="27">
        <v>25.683191081143377</v>
      </c>
      <c r="BY65" s="27">
        <v>24.406513147844059</v>
      </c>
      <c r="BZ65" s="27">
        <v>24.6</v>
      </c>
      <c r="CA65" s="27">
        <v>25.110338083809115</v>
      </c>
      <c r="CB65" s="27">
        <v>23.9</v>
      </c>
      <c r="CC65" s="27">
        <v>24.644476972230002</v>
      </c>
      <c r="CD65" s="27">
        <v>23.211608912120845</v>
      </c>
      <c r="CE65" s="27">
        <v>23.129185734641158</v>
      </c>
      <c r="CF65" s="27">
        <v>23.715047710341519</v>
      </c>
      <c r="CG65" s="27">
        <v>22.884111663371097</v>
      </c>
      <c r="CH65" s="27">
        <v>23.353072870680723</v>
      </c>
      <c r="CI65" s="27">
        <v>22.768600797515365</v>
      </c>
      <c r="CJ65" s="27">
        <v>22.150123588219078</v>
      </c>
      <c r="CK65" s="27">
        <v>23.006577141481664</v>
      </c>
      <c r="CL65" s="27">
        <v>21.498628268756267</v>
      </c>
      <c r="CM65" s="27">
        <v>22.498558792246637</v>
      </c>
      <c r="CN65" s="27">
        <v>21.477823974546489</v>
      </c>
      <c r="CO65" s="27">
        <v>22.225545611514264</v>
      </c>
      <c r="CP65" s="27">
        <v>22.755989857560145</v>
      </c>
      <c r="CQ65" s="27">
        <v>22.588624720247552</v>
      </c>
      <c r="CR65" s="27">
        <v>23.151561096525565</v>
      </c>
      <c r="CS65" s="27">
        <v>23.577618918913135</v>
      </c>
      <c r="CT65" s="27">
        <v>22.567072112173687</v>
      </c>
      <c r="CU65" s="27">
        <v>22.508415276677258</v>
      </c>
      <c r="CV65" s="27">
        <v>23.120029449818741</v>
      </c>
      <c r="CW65" s="27">
        <v>21.418536649743906</v>
      </c>
      <c r="CX65" s="27">
        <v>21.936309645931303</v>
      </c>
      <c r="CY65" s="27">
        <v>21.707894604583938</v>
      </c>
      <c r="CZ65" s="27">
        <v>21.632843787951092</v>
      </c>
      <c r="DA65" s="27">
        <v>21.774731724038002</v>
      </c>
      <c r="DB65" s="27">
        <v>22.533049363798366</v>
      </c>
      <c r="DC65" s="27">
        <v>21.996470163323092</v>
      </c>
      <c r="DD65" s="27">
        <v>22.195251443501284</v>
      </c>
      <c r="DE65" s="27">
        <v>21.796746357804675</v>
      </c>
      <c r="DF65" s="27">
        <v>23.476050714940101</v>
      </c>
      <c r="DG65" s="27">
        <v>23.664817705025069</v>
      </c>
      <c r="DH65" s="27">
        <v>22.458601242920398</v>
      </c>
      <c r="DI65" s="27">
        <v>22.56976821799989</v>
      </c>
      <c r="DJ65" s="27">
        <v>22.104292937009287</v>
      </c>
      <c r="DK65" s="27">
        <v>22.148089574716089</v>
      </c>
      <c r="DL65" s="27">
        <v>20.087216808547055</v>
      </c>
      <c r="DM65" s="27">
        <v>21.420106991430572</v>
      </c>
      <c r="DN65" s="27">
        <v>21.823711678770817</v>
      </c>
      <c r="DO65" s="27">
        <v>22.020397259225348</v>
      </c>
      <c r="DP65" s="27">
        <v>21.891202626520208</v>
      </c>
      <c r="DQ65" s="27">
        <v>22.579497850608242</v>
      </c>
      <c r="DR65" s="27">
        <v>21.723281257224897</v>
      </c>
      <c r="DS65" s="27">
        <v>22.490592425768636</v>
      </c>
      <c r="DT65" s="27">
        <v>21.943175592304684</v>
      </c>
      <c r="DU65" s="27">
        <v>21.484053573528517</v>
      </c>
      <c r="DV65" s="27">
        <v>21.377317330272756</v>
      </c>
      <c r="DW65" s="27">
        <v>20.834504525194731</v>
      </c>
      <c r="DX65" s="27">
        <v>20.613440987712082</v>
      </c>
      <c r="DY65" s="27">
        <v>20.486000141651431</v>
      </c>
      <c r="DZ65" s="27">
        <v>20.707084274107359</v>
      </c>
      <c r="EA65" s="27">
        <v>20.481415881671676</v>
      </c>
      <c r="EB65" s="27">
        <v>19.924869278600177</v>
      </c>
      <c r="EC65" s="27">
        <v>19.198531599705447</v>
      </c>
      <c r="ED65" s="27">
        <v>18.890240952137148</v>
      </c>
      <c r="EE65" s="27">
        <v>21.028164142760147</v>
      </c>
      <c r="EF65" s="27">
        <v>20.743823729057031</v>
      </c>
      <c r="EG65" s="27">
        <v>20.149798768336272</v>
      </c>
      <c r="EH65" s="27">
        <v>20.54029514189769</v>
      </c>
      <c r="EI65" s="27">
        <v>21.079786506697637</v>
      </c>
      <c r="EJ65" s="27">
        <v>19.223187482824116</v>
      </c>
      <c r="EK65" s="27">
        <v>19.794663005944823</v>
      </c>
      <c r="EL65" s="27">
        <v>20.228423812563637</v>
      </c>
      <c r="EM65" s="27">
        <v>18.683041228737839</v>
      </c>
      <c r="EN65" s="27">
        <v>18.577450672238193</v>
      </c>
      <c r="EO65" s="27">
        <v>18.58041930935104</v>
      </c>
      <c r="EP65" s="27">
        <v>17.54958402333305</v>
      </c>
      <c r="EQ65" s="27">
        <v>19.153410587485464</v>
      </c>
      <c r="ER65" s="27">
        <v>18.460161915752675</v>
      </c>
      <c r="ES65" s="27">
        <v>18.510500584925641</v>
      </c>
      <c r="ET65" s="63">
        <v>19.144436194278303</v>
      </c>
      <c r="EU65" s="63">
        <v>18.840874286725654</v>
      </c>
      <c r="EV65" s="63">
        <v>18.404093206398151</v>
      </c>
      <c r="EW65" s="63">
        <v>18.18891878787386</v>
      </c>
      <c r="EX65" s="63">
        <v>18.8</v>
      </c>
      <c r="EY65" s="63">
        <v>20.604439805999721</v>
      </c>
      <c r="EZ65" s="63">
        <v>19.909793130487341</v>
      </c>
      <c r="FA65" s="63">
        <v>20.164400000000001</v>
      </c>
      <c r="FB65" s="63">
        <v>19.372599999999998</v>
      </c>
      <c r="FC65" s="63">
        <v>21.298400000000001</v>
      </c>
      <c r="FD65" s="63">
        <v>23.334800000000001</v>
      </c>
      <c r="FE65" s="63">
        <v>20.921800000000001</v>
      </c>
      <c r="FF65" s="63">
        <v>21.1876</v>
      </c>
      <c r="FG65" s="63">
        <v>20.292100000000001</v>
      </c>
      <c r="FH65" s="63">
        <v>19.157900000000001</v>
      </c>
      <c r="FI65" s="63">
        <v>18.3462</v>
      </c>
      <c r="FJ65" s="63">
        <v>19.460899999999999</v>
      </c>
      <c r="FK65" s="63">
        <v>17.156700000000001</v>
      </c>
      <c r="FL65" s="63">
        <v>17.480499999999999</v>
      </c>
      <c r="FM65" s="63">
        <v>18.131599999999999</v>
      </c>
      <c r="FN65" s="63">
        <f>'[1]Interest Rates on Loans'!$C$186</f>
        <v>18.1511</v>
      </c>
      <c r="FO65" s="63">
        <f>'[1]Interest Rates on Loans'!$C$187</f>
        <v>18.154399999999999</v>
      </c>
      <c r="FP65" s="63">
        <f>'[1]Interest Rates on Loans'!$C$188</f>
        <v>20.941600000000001</v>
      </c>
      <c r="FQ65" s="77">
        <f>'[1]Interest Rates on Loans'!$C$189</f>
        <v>19.643799999999999</v>
      </c>
      <c r="FR65" s="77">
        <f>'[1]Interest Rates on Loans'!$C$190</f>
        <v>21.025700000000001</v>
      </c>
      <c r="FS65" s="77">
        <v>22.612300000000001</v>
      </c>
      <c r="FT65" s="63">
        <v>20.6143</v>
      </c>
      <c r="FU65" s="63">
        <v>20.4389</v>
      </c>
      <c r="FV65" s="63">
        <v>22.046199999999999</v>
      </c>
      <c r="FW65" s="63">
        <v>20.371500000000001</v>
      </c>
      <c r="FX65" s="63">
        <v>21.367100000000001</v>
      </c>
      <c r="FY65" s="63">
        <v>20.935600000000001</v>
      </c>
      <c r="FZ65" s="63">
        <v>16.783200000000001</v>
      </c>
      <c r="GA65" s="63">
        <v>17.215</v>
      </c>
      <c r="GB65" s="77">
        <v>17.305499999999999</v>
      </c>
      <c r="GC65" s="63">
        <v>17.118600000000001</v>
      </c>
      <c r="GD65" s="77">
        <v>15.9076</v>
      </c>
      <c r="GE65" s="77">
        <v>16.046600000000002</v>
      </c>
      <c r="GF65" s="77">
        <v>16.040600000000001</v>
      </c>
      <c r="GG65" s="77">
        <v>15.8371</v>
      </c>
      <c r="GH65" s="77">
        <v>15.451599999999999</v>
      </c>
      <c r="GI65" s="77">
        <v>15.0357</v>
      </c>
      <c r="GJ65" s="77">
        <v>14.6595</v>
      </c>
      <c r="GK65" s="63">
        <v>15.4094</v>
      </c>
      <c r="GL65" s="63">
        <v>15.6907</v>
      </c>
      <c r="GM65" s="77">
        <v>16.2</v>
      </c>
      <c r="GN65" s="63">
        <v>15.8</v>
      </c>
      <c r="GO65" s="63">
        <v>15.7</v>
      </c>
      <c r="GP65" s="77"/>
      <c r="GQ65" s="77"/>
    </row>
    <row r="66" spans="1:199">
      <c r="A66" s="106"/>
      <c r="B66" s="39" t="s">
        <v>21</v>
      </c>
      <c r="C66" s="27">
        <v>24.5</v>
      </c>
      <c r="D66" s="27">
        <v>21.2</v>
      </c>
      <c r="E66" s="27">
        <v>22.7</v>
      </c>
      <c r="F66" s="27">
        <v>23.4</v>
      </c>
      <c r="G66" s="27">
        <v>22.4</v>
      </c>
      <c r="H66" s="27">
        <v>22.6</v>
      </c>
      <c r="I66" s="27">
        <v>21.4</v>
      </c>
      <c r="J66" s="27">
        <v>21</v>
      </c>
      <c r="K66" s="27">
        <v>19.7</v>
      </c>
      <c r="L66" s="27">
        <v>19</v>
      </c>
      <c r="M66" s="27">
        <v>20.399999999999999</v>
      </c>
      <c r="N66" s="27">
        <v>19.100000000000001</v>
      </c>
      <c r="O66" s="27">
        <v>20.5</v>
      </c>
      <c r="P66" s="27">
        <v>21.2</v>
      </c>
      <c r="Q66" s="27">
        <v>20.6</v>
      </c>
      <c r="R66" s="27">
        <v>20.2</v>
      </c>
      <c r="S66" s="27">
        <v>19.8</v>
      </c>
      <c r="T66" s="27">
        <v>19.899999999999999</v>
      </c>
      <c r="U66" s="27">
        <v>19.7</v>
      </c>
      <c r="V66" s="27">
        <v>20.100000000000001</v>
      </c>
      <c r="W66" s="27">
        <v>17.8</v>
      </c>
      <c r="X66" s="27">
        <v>18.7</v>
      </c>
      <c r="Y66" s="27">
        <v>18.7</v>
      </c>
      <c r="Z66" s="27">
        <v>17.399999999999999</v>
      </c>
      <c r="AA66" s="27">
        <v>17.899999999999999</v>
      </c>
      <c r="AB66" s="27">
        <v>17.5</v>
      </c>
      <c r="AC66" s="27">
        <v>18.399999999999999</v>
      </c>
      <c r="AD66" s="27">
        <v>16.5</v>
      </c>
      <c r="AE66" s="27">
        <v>16.600000000000001</v>
      </c>
      <c r="AF66" s="27">
        <v>16.7</v>
      </c>
      <c r="AG66" s="27">
        <v>15.6</v>
      </c>
      <c r="AH66" s="27">
        <v>15.6</v>
      </c>
      <c r="AI66" s="27">
        <v>16</v>
      </c>
      <c r="AJ66" s="27">
        <v>16.2</v>
      </c>
      <c r="AK66" s="27">
        <v>14.9</v>
      </c>
      <c r="AL66" s="27">
        <v>15.9</v>
      </c>
      <c r="AM66" s="27">
        <v>16.5</v>
      </c>
      <c r="AN66" s="27">
        <v>17.399999999999999</v>
      </c>
      <c r="AO66" s="27">
        <v>16.600000000000001</v>
      </c>
      <c r="AP66" s="27">
        <v>17.3</v>
      </c>
      <c r="AQ66" s="27">
        <v>18.8</v>
      </c>
      <c r="AR66" s="27">
        <v>17.100000000000001</v>
      </c>
      <c r="AS66" s="27">
        <v>17.100000000000001</v>
      </c>
      <c r="AT66" s="27">
        <v>17.3</v>
      </c>
      <c r="AU66" s="27">
        <v>16.7</v>
      </c>
      <c r="AV66" s="27">
        <v>17.399999999999999</v>
      </c>
      <c r="AW66" s="27">
        <v>19.2</v>
      </c>
      <c r="AX66" s="27">
        <v>17.3</v>
      </c>
      <c r="AY66" s="27">
        <v>17.42728259676689</v>
      </c>
      <c r="AZ66" s="27">
        <v>16.947685681406821</v>
      </c>
      <c r="BA66" s="27">
        <v>17.216381159894045</v>
      </c>
      <c r="BB66" s="27">
        <v>16.9664614519731</v>
      </c>
      <c r="BC66" s="27">
        <v>16.698092499187879</v>
      </c>
      <c r="BD66" s="27">
        <v>17.334208681319247</v>
      </c>
      <c r="BE66" s="27">
        <v>16.238665762183448</v>
      </c>
      <c r="BF66" s="27">
        <v>16.690782626450236</v>
      </c>
      <c r="BG66" s="27">
        <v>18.071194337639142</v>
      </c>
      <c r="BH66" s="27">
        <v>18.775511723409309</v>
      </c>
      <c r="BI66" s="27">
        <v>18.149251399630437</v>
      </c>
      <c r="BJ66" s="27">
        <v>18.734544370123125</v>
      </c>
      <c r="BK66" s="27">
        <v>20.354100972194772</v>
      </c>
      <c r="BL66" s="27">
        <v>19.831289015016115</v>
      </c>
      <c r="BM66" s="27">
        <v>19.064914218808589</v>
      </c>
      <c r="BN66" s="27">
        <v>18.793214852306534</v>
      </c>
      <c r="BO66" s="27">
        <v>19.685922641672391</v>
      </c>
      <c r="BP66" s="27">
        <v>20.673997219232895</v>
      </c>
      <c r="BQ66" s="27">
        <v>21.79169220632112</v>
      </c>
      <c r="BR66" s="27">
        <v>22.682630119070527</v>
      </c>
      <c r="BS66" s="27">
        <v>22.170953348809647</v>
      </c>
      <c r="BT66" s="27">
        <v>23.150781127034378</v>
      </c>
      <c r="BU66" s="27">
        <v>22.439912885573641</v>
      </c>
      <c r="BV66" s="27">
        <v>21.880824333733354</v>
      </c>
      <c r="BW66" s="27">
        <v>24.263918577528898</v>
      </c>
      <c r="BX66" s="27">
        <v>23.007520836500067</v>
      </c>
      <c r="BY66" s="27">
        <v>21.357163328786299</v>
      </c>
      <c r="BZ66" s="27">
        <v>22.1</v>
      </c>
      <c r="CA66" s="27">
        <v>21.579342482217239</v>
      </c>
      <c r="CB66" s="27">
        <v>20.9</v>
      </c>
      <c r="CC66" s="27">
        <v>21.576512035382823</v>
      </c>
      <c r="CD66" s="27">
        <v>20.738487630558094</v>
      </c>
      <c r="CE66" s="27">
        <v>20.881927356135144</v>
      </c>
      <c r="CF66" s="27">
        <v>20.050431396922349</v>
      </c>
      <c r="CG66" s="27">
        <v>20.2483370227508</v>
      </c>
      <c r="CH66" s="27">
        <v>19.284462909729299</v>
      </c>
      <c r="CI66" s="27">
        <v>21.363429032962905</v>
      </c>
      <c r="CJ66" s="27">
        <v>18.709524943462199</v>
      </c>
      <c r="CK66" s="27">
        <v>18.547749037298725</v>
      </c>
      <c r="CL66" s="27">
        <v>18.381371176067926</v>
      </c>
      <c r="CM66" s="27">
        <v>18.307919392025795</v>
      </c>
      <c r="CN66" s="27">
        <v>17.639167537276847</v>
      </c>
      <c r="CO66" s="27">
        <v>17.061863410253565</v>
      </c>
      <c r="CP66" s="27">
        <v>17.099759061253028</v>
      </c>
      <c r="CQ66" s="27">
        <v>16.729471411006667</v>
      </c>
      <c r="CR66" s="27">
        <v>17.025177747733952</v>
      </c>
      <c r="CS66" s="27">
        <v>15.659067632852382</v>
      </c>
      <c r="CT66" s="27">
        <v>14.933292055025756</v>
      </c>
      <c r="CU66" s="27">
        <v>16.447521117858383</v>
      </c>
      <c r="CV66" s="27">
        <v>16.244669976407032</v>
      </c>
      <c r="CW66" s="27">
        <v>15.495145294973765</v>
      </c>
      <c r="CX66" s="27">
        <v>15.667296450599524</v>
      </c>
      <c r="CY66" s="27">
        <v>15.618989320732956</v>
      </c>
      <c r="CZ66" s="27">
        <v>13.933707260876487</v>
      </c>
      <c r="DA66" s="27">
        <v>14.919859693842962</v>
      </c>
      <c r="DB66" s="27">
        <v>15.184073758315723</v>
      </c>
      <c r="DC66" s="27">
        <v>15.009181455917767</v>
      </c>
      <c r="DD66" s="27">
        <v>15.595173333703052</v>
      </c>
      <c r="DE66" s="27">
        <v>15.834228750440245</v>
      </c>
      <c r="DF66" s="27">
        <v>15.573560634345956</v>
      </c>
      <c r="DG66" s="27">
        <v>16.848097429548076</v>
      </c>
      <c r="DH66" s="27">
        <v>16.830300698889687</v>
      </c>
      <c r="DI66" s="27">
        <v>15.82925271876268</v>
      </c>
      <c r="DJ66" s="27">
        <v>16.345461271357195</v>
      </c>
      <c r="DK66" s="27">
        <v>15.733186372227104</v>
      </c>
      <c r="DL66" s="27">
        <v>15.167745670203589</v>
      </c>
      <c r="DM66" s="27">
        <v>15.1372390826534</v>
      </c>
      <c r="DN66" s="27">
        <v>15.150159208983936</v>
      </c>
      <c r="DO66" s="27">
        <v>14.66487707994939</v>
      </c>
      <c r="DP66" s="27">
        <v>14.47238213732121</v>
      </c>
      <c r="DQ66" s="27">
        <v>14.857565179148478</v>
      </c>
      <c r="DR66" s="27">
        <v>14.611784573979959</v>
      </c>
      <c r="DS66" s="27">
        <v>15.267346562447084</v>
      </c>
      <c r="DT66" s="27">
        <v>14.748621583582294</v>
      </c>
      <c r="DU66" s="27">
        <v>14.533055314732101</v>
      </c>
      <c r="DV66" s="27">
        <v>13.69819305330776</v>
      </c>
      <c r="DW66" s="27">
        <v>13.364667845141527</v>
      </c>
      <c r="DX66" s="27">
        <v>13.936190544545651</v>
      </c>
      <c r="DY66" s="27">
        <v>13.861556793357737</v>
      </c>
      <c r="DZ66" s="27">
        <v>13.382799232802173</v>
      </c>
      <c r="EA66" s="27">
        <v>13.587584401110092</v>
      </c>
      <c r="EB66" s="27">
        <v>13.669621121177416</v>
      </c>
      <c r="EC66" s="27">
        <v>12.658041199538204</v>
      </c>
      <c r="ED66" s="27">
        <v>11.673833935157083</v>
      </c>
      <c r="EE66" s="27">
        <v>12.906013928987367</v>
      </c>
      <c r="EF66" s="27">
        <v>11.641054368973926</v>
      </c>
      <c r="EG66" s="27">
        <v>11.840877076138865</v>
      </c>
      <c r="EH66" s="27">
        <v>11.909159868665846</v>
      </c>
      <c r="EI66" s="27">
        <v>12.051427323761743</v>
      </c>
      <c r="EJ66" s="27">
        <v>11.504049830589043</v>
      </c>
      <c r="EK66" s="27">
        <v>11.498943184679014</v>
      </c>
      <c r="EL66" s="27">
        <v>11.542591597782272</v>
      </c>
      <c r="EM66" s="27">
        <v>10.725795216461862</v>
      </c>
      <c r="EN66" s="27">
        <v>11.03606175522458</v>
      </c>
      <c r="EO66" s="27">
        <v>10.827883298146354</v>
      </c>
      <c r="EP66" s="27">
        <v>10.461905397485175</v>
      </c>
      <c r="EQ66" s="27">
        <v>10.663969592739962</v>
      </c>
      <c r="ER66" s="27">
        <v>11.085473323882521</v>
      </c>
      <c r="ES66" s="27">
        <v>11.691070654020187</v>
      </c>
      <c r="ET66" s="63">
        <v>11.535436818090341</v>
      </c>
      <c r="EU66" s="63">
        <v>11.178303027478513</v>
      </c>
      <c r="EV66" s="63">
        <v>11</v>
      </c>
      <c r="EW66" s="63">
        <v>10.88914636818104</v>
      </c>
      <c r="EX66" s="63">
        <v>10.187507396247042</v>
      </c>
      <c r="EY66" s="63">
        <v>10.4161</v>
      </c>
      <c r="EZ66" s="63">
        <v>10.275499999999999</v>
      </c>
      <c r="FA66" s="63">
        <v>10.187507396247042</v>
      </c>
      <c r="FB66" s="63">
        <v>10.417534795827752</v>
      </c>
      <c r="FC66" s="63">
        <v>10.5427</v>
      </c>
      <c r="FD66" s="63">
        <v>10.0922</v>
      </c>
      <c r="FE66" s="63">
        <v>9.9459</v>
      </c>
      <c r="FF66" s="63">
        <v>9.6770999999999994</v>
      </c>
      <c r="FG66" s="63">
        <v>9.8988999999999994</v>
      </c>
      <c r="FH66" s="63">
        <v>9.2368000000000006</v>
      </c>
      <c r="FI66" s="63">
        <v>9.6309000000000005</v>
      </c>
      <c r="FJ66" s="63">
        <v>9.7094000000000005</v>
      </c>
      <c r="FK66" s="63">
        <v>9.7469999999999999</v>
      </c>
      <c r="FL66" s="63">
        <v>9.18</v>
      </c>
      <c r="FM66" s="63">
        <v>8.7932000000000006</v>
      </c>
      <c r="FN66" s="63">
        <f>'[1]Interest Rates on Loans'!$F$186</f>
        <v>8.7089999999999996</v>
      </c>
      <c r="FO66" s="63">
        <f>'[1]Interest Rates on Loans'!$F$187</f>
        <v>8.7970000000000006</v>
      </c>
      <c r="FP66" s="63">
        <f>'[1]Interest Rates on Loans'!$F$188</f>
        <v>8.4939999999999998</v>
      </c>
      <c r="FQ66" s="77">
        <f>'[1]Interest Rates on Loans'!$F$189</f>
        <v>8.5580999999999996</v>
      </c>
      <c r="FR66" s="77">
        <f>'[1]Interest Rates on Loans'!$F$190</f>
        <v>8.5174000000000003</v>
      </c>
      <c r="FS66" s="77">
        <v>8.6462000000000003</v>
      </c>
      <c r="FT66" s="63">
        <v>8.2858999999999998</v>
      </c>
      <c r="FU66" s="63">
        <v>8.1143999999999998</v>
      </c>
      <c r="FV66" s="63">
        <v>8.4514999999999993</v>
      </c>
      <c r="FW66" s="63">
        <v>8.3849</v>
      </c>
      <c r="FX66" s="63">
        <v>8.2571999999999992</v>
      </c>
      <c r="FY66" s="63">
        <v>8.0253999999999994</v>
      </c>
      <c r="FZ66" s="63">
        <v>7.9104000000000001</v>
      </c>
      <c r="GA66" s="63">
        <v>8.1639999999999997</v>
      </c>
      <c r="GB66" s="77">
        <v>8.2079000000000004</v>
      </c>
      <c r="GC66" s="63">
        <v>8.6641999999999992</v>
      </c>
      <c r="GD66" s="77">
        <v>7.9782999999999999</v>
      </c>
      <c r="GE66" s="77">
        <v>8.3636999999999997</v>
      </c>
      <c r="GF66" s="77">
        <v>8.1329999999999991</v>
      </c>
      <c r="GG66" s="77">
        <v>7.7907999999999999</v>
      </c>
      <c r="GH66" s="77">
        <v>7.2843</v>
      </c>
      <c r="GI66" s="77">
        <v>7.2778999999999998</v>
      </c>
      <c r="GJ66" s="77">
        <v>7.6043000000000003</v>
      </c>
      <c r="GK66" s="63">
        <v>7.4615</v>
      </c>
      <c r="GL66" s="63">
        <v>7.5976999999999997</v>
      </c>
      <c r="GM66" s="77">
        <v>7.7</v>
      </c>
      <c r="GN66" s="63">
        <v>7.4</v>
      </c>
      <c r="GO66" s="63">
        <v>7.5</v>
      </c>
      <c r="GP66" s="77"/>
      <c r="GQ66" s="77"/>
    </row>
    <row r="93" spans="2:234">
      <c r="B93" s="16"/>
      <c r="C93" s="107">
        <v>2000</v>
      </c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9"/>
      <c r="O93" s="107">
        <v>2001</v>
      </c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9"/>
      <c r="AA93" s="107">
        <v>2002</v>
      </c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9"/>
      <c r="AM93" s="107">
        <v>2003</v>
      </c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9"/>
      <c r="AY93" s="107">
        <v>2004</v>
      </c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9"/>
      <c r="BK93" s="107">
        <v>2005</v>
      </c>
      <c r="BL93" s="108"/>
      <c r="BM93" s="108"/>
      <c r="BN93" s="108"/>
      <c r="BO93" s="108"/>
      <c r="BP93" s="108"/>
      <c r="BQ93" s="108"/>
      <c r="BR93" s="108"/>
      <c r="BS93" s="108"/>
      <c r="BT93" s="108"/>
      <c r="BU93" s="108"/>
      <c r="BV93" s="109"/>
      <c r="BW93" s="107">
        <v>2006</v>
      </c>
      <c r="BX93" s="108"/>
      <c r="BY93" s="108"/>
      <c r="BZ93" s="108"/>
      <c r="CA93" s="108"/>
      <c r="CB93" s="108"/>
      <c r="CC93" s="108"/>
      <c r="CD93" s="108"/>
      <c r="CE93" s="108"/>
      <c r="CF93" s="108"/>
      <c r="CG93" s="108"/>
      <c r="CH93" s="109"/>
      <c r="CI93" s="107">
        <v>2007</v>
      </c>
      <c r="CJ93" s="108"/>
      <c r="CK93" s="108"/>
      <c r="CL93" s="108"/>
      <c r="CM93" s="108"/>
      <c r="CN93" s="108"/>
      <c r="CO93" s="108"/>
      <c r="CP93" s="108"/>
      <c r="CQ93" s="108"/>
      <c r="CR93" s="108"/>
      <c r="CS93" s="108"/>
      <c r="CT93" s="109"/>
      <c r="CU93" s="107">
        <v>2008</v>
      </c>
      <c r="CV93" s="108"/>
      <c r="CW93" s="108"/>
      <c r="CX93" s="108"/>
      <c r="CY93" s="108"/>
      <c r="CZ93" s="108"/>
      <c r="DA93" s="108"/>
      <c r="DB93" s="108"/>
      <c r="DC93" s="108"/>
      <c r="DD93" s="108"/>
      <c r="DE93" s="108"/>
      <c r="DF93" s="109"/>
      <c r="DG93" s="107">
        <v>2009</v>
      </c>
      <c r="DH93" s="108"/>
      <c r="DI93" s="108"/>
      <c r="DJ93" s="108"/>
      <c r="DK93" s="108"/>
      <c r="DL93" s="108"/>
      <c r="DM93" s="108"/>
      <c r="DN93" s="108"/>
      <c r="DO93" s="108"/>
      <c r="DP93" s="108"/>
      <c r="DQ93" s="108"/>
      <c r="DR93" s="109"/>
      <c r="DS93" s="107">
        <v>2010</v>
      </c>
      <c r="DT93" s="108"/>
      <c r="DU93" s="108"/>
      <c r="DV93" s="108"/>
      <c r="DW93" s="108"/>
      <c r="DX93" s="108"/>
      <c r="DY93" s="108"/>
      <c r="DZ93" s="108"/>
      <c r="EA93" s="108"/>
      <c r="EB93" s="108"/>
      <c r="EC93" s="108"/>
      <c r="ED93" s="109"/>
      <c r="EE93" s="107">
        <v>2011</v>
      </c>
      <c r="EF93" s="108"/>
      <c r="EG93" s="108"/>
      <c r="EH93" s="108"/>
      <c r="EI93" s="108"/>
      <c r="EJ93" s="108"/>
      <c r="EK93" s="108"/>
      <c r="EL93" s="108"/>
      <c r="EM93" s="108"/>
      <c r="EN93" s="108"/>
      <c r="EO93" s="108"/>
      <c r="EP93" s="109"/>
      <c r="EQ93" s="107">
        <v>2012</v>
      </c>
      <c r="ER93" s="108"/>
      <c r="ES93" s="108"/>
      <c r="ET93" s="108"/>
      <c r="EU93" s="108"/>
      <c r="EV93" s="108"/>
      <c r="EW93" s="108"/>
      <c r="EX93" s="108"/>
      <c r="EY93" s="108"/>
      <c r="EZ93" s="108"/>
      <c r="FA93" s="108"/>
      <c r="FB93" s="108"/>
      <c r="FC93" s="109"/>
      <c r="FD93" s="107">
        <v>2013</v>
      </c>
      <c r="FE93" s="108"/>
      <c r="FF93" s="108"/>
      <c r="FG93" s="108"/>
      <c r="FH93" s="108"/>
      <c r="FI93" s="108"/>
      <c r="FJ93" s="108"/>
      <c r="FK93" s="108"/>
      <c r="FL93" s="108"/>
      <c r="FM93" s="108"/>
      <c r="FN93" s="108"/>
      <c r="FO93" s="109"/>
      <c r="FP93" s="107">
        <v>2014</v>
      </c>
      <c r="FQ93" s="108"/>
      <c r="FR93" s="108"/>
      <c r="FS93" s="108"/>
      <c r="FT93" s="108"/>
      <c r="FU93" s="108"/>
      <c r="FV93" s="108"/>
      <c r="FW93" s="108"/>
      <c r="FX93" s="108"/>
      <c r="FY93" s="108"/>
      <c r="FZ93" s="108"/>
      <c r="GA93" s="109"/>
      <c r="GB93" s="101">
        <v>2015</v>
      </c>
      <c r="GC93" s="103"/>
      <c r="GD93" s="17"/>
      <c r="GE93" s="17"/>
      <c r="GF93" s="17"/>
      <c r="GG93" s="17"/>
      <c r="GH93" s="60"/>
      <c r="GI93" s="60"/>
      <c r="GJ93" s="60"/>
      <c r="GK93" s="60"/>
      <c r="GL93" s="60"/>
      <c r="GM93" s="60"/>
      <c r="GN93" s="60">
        <v>2016</v>
      </c>
      <c r="GO93" s="17"/>
      <c r="GP93" s="17"/>
      <c r="GQ93" s="17"/>
      <c r="GR93" s="17"/>
      <c r="GS93" s="17"/>
      <c r="GT93" s="17"/>
      <c r="GU93" s="17"/>
      <c r="GV93" s="17"/>
      <c r="GW93" s="17"/>
      <c r="GX93" s="17"/>
      <c r="GY93" s="60">
        <v>2017</v>
      </c>
      <c r="GZ93" s="60"/>
      <c r="HA93" s="17"/>
      <c r="HB93" s="60"/>
      <c r="HC93" s="17"/>
      <c r="HD93" s="17"/>
      <c r="HE93" s="17"/>
      <c r="HF93" s="17"/>
      <c r="HG93" s="17"/>
      <c r="HH93" s="17"/>
      <c r="HI93" s="17"/>
      <c r="HJ93" s="17"/>
      <c r="HK93" s="60">
        <v>2018</v>
      </c>
      <c r="HL93" s="60"/>
      <c r="HM93" s="60"/>
      <c r="HN93" s="60"/>
      <c r="HO93" s="60"/>
      <c r="HP93" s="60"/>
      <c r="HQ93" s="17"/>
      <c r="HR93" s="17"/>
      <c r="HS93" s="17"/>
      <c r="HT93" s="17"/>
      <c r="HU93" s="17"/>
      <c r="HV93" s="17"/>
      <c r="HW93" s="60">
        <v>2019</v>
      </c>
      <c r="HX93" s="60"/>
      <c r="HY93" s="60"/>
      <c r="HZ93" s="60"/>
    </row>
    <row r="94" spans="2:234">
      <c r="B94" s="5"/>
      <c r="C94" s="5" t="s">
        <v>4</v>
      </c>
      <c r="D94" s="5" t="s">
        <v>5</v>
      </c>
      <c r="E94" s="5" t="s">
        <v>6</v>
      </c>
      <c r="F94" s="5" t="s">
        <v>7</v>
      </c>
      <c r="G94" s="5" t="s">
        <v>8</v>
      </c>
      <c r="H94" s="5" t="s">
        <v>9</v>
      </c>
      <c r="I94" s="5" t="s">
        <v>10</v>
      </c>
      <c r="J94" s="5" t="s">
        <v>11</v>
      </c>
      <c r="K94" s="5" t="s">
        <v>12</v>
      </c>
      <c r="L94" s="5" t="s">
        <v>13</v>
      </c>
      <c r="M94" s="5" t="s">
        <v>14</v>
      </c>
      <c r="N94" s="5" t="s">
        <v>15</v>
      </c>
      <c r="O94" s="5" t="s">
        <v>4</v>
      </c>
      <c r="P94" s="5" t="s">
        <v>5</v>
      </c>
      <c r="Q94" s="5" t="s">
        <v>6</v>
      </c>
      <c r="R94" s="5" t="s">
        <v>7</v>
      </c>
      <c r="S94" s="5" t="s">
        <v>8</v>
      </c>
      <c r="T94" s="5" t="s">
        <v>9</v>
      </c>
      <c r="U94" s="5" t="s">
        <v>10</v>
      </c>
      <c r="V94" s="5" t="s">
        <v>11</v>
      </c>
      <c r="W94" s="5" t="s">
        <v>12</v>
      </c>
      <c r="X94" s="5" t="s">
        <v>13</v>
      </c>
      <c r="Y94" s="5" t="s">
        <v>14</v>
      </c>
      <c r="Z94" s="5" t="s">
        <v>15</v>
      </c>
      <c r="AA94" s="5" t="s">
        <v>4</v>
      </c>
      <c r="AB94" s="5" t="s">
        <v>5</v>
      </c>
      <c r="AC94" s="5" t="s">
        <v>6</v>
      </c>
      <c r="AD94" s="5" t="s">
        <v>7</v>
      </c>
      <c r="AE94" s="5" t="s">
        <v>8</v>
      </c>
      <c r="AF94" s="5" t="s">
        <v>9</v>
      </c>
      <c r="AG94" s="5" t="s">
        <v>10</v>
      </c>
      <c r="AH94" s="5" t="s">
        <v>11</v>
      </c>
      <c r="AI94" s="5" t="s">
        <v>12</v>
      </c>
      <c r="AJ94" s="5" t="s">
        <v>13</v>
      </c>
      <c r="AK94" s="5" t="s">
        <v>14</v>
      </c>
      <c r="AL94" s="5" t="s">
        <v>15</v>
      </c>
      <c r="AM94" s="5" t="s">
        <v>4</v>
      </c>
      <c r="AN94" s="5" t="s">
        <v>5</v>
      </c>
      <c r="AO94" s="5" t="s">
        <v>6</v>
      </c>
      <c r="AP94" s="5" t="s">
        <v>7</v>
      </c>
      <c r="AQ94" s="5" t="s">
        <v>8</v>
      </c>
      <c r="AR94" s="5" t="s">
        <v>9</v>
      </c>
      <c r="AS94" s="5" t="s">
        <v>10</v>
      </c>
      <c r="AT94" s="5" t="s">
        <v>11</v>
      </c>
      <c r="AU94" s="5" t="s">
        <v>12</v>
      </c>
      <c r="AV94" s="5" t="s">
        <v>13</v>
      </c>
      <c r="AW94" s="5" t="s">
        <v>14</v>
      </c>
      <c r="AX94" s="5" t="s">
        <v>15</v>
      </c>
      <c r="AY94" s="5" t="s">
        <v>4</v>
      </c>
      <c r="AZ94" s="5" t="s">
        <v>5</v>
      </c>
      <c r="BA94" s="5" t="s">
        <v>6</v>
      </c>
      <c r="BB94" s="5" t="s">
        <v>7</v>
      </c>
      <c r="BC94" s="5" t="s">
        <v>8</v>
      </c>
      <c r="BD94" s="5" t="s">
        <v>9</v>
      </c>
      <c r="BE94" s="5" t="s">
        <v>10</v>
      </c>
      <c r="BF94" s="5" t="s">
        <v>11</v>
      </c>
      <c r="BG94" s="5" t="s">
        <v>12</v>
      </c>
      <c r="BH94" s="5" t="s">
        <v>13</v>
      </c>
      <c r="BI94" s="5" t="s">
        <v>14</v>
      </c>
      <c r="BJ94" s="5" t="s">
        <v>15</v>
      </c>
      <c r="BK94" s="5" t="s">
        <v>4</v>
      </c>
      <c r="BL94" s="5" t="s">
        <v>5</v>
      </c>
      <c r="BM94" s="5" t="s">
        <v>6</v>
      </c>
      <c r="BN94" s="5" t="s">
        <v>7</v>
      </c>
      <c r="BO94" s="5" t="s">
        <v>8</v>
      </c>
      <c r="BP94" s="5" t="s">
        <v>9</v>
      </c>
      <c r="BQ94" s="5" t="s">
        <v>10</v>
      </c>
      <c r="BR94" s="5" t="s">
        <v>11</v>
      </c>
      <c r="BS94" s="5" t="s">
        <v>12</v>
      </c>
      <c r="BT94" s="5" t="s">
        <v>13</v>
      </c>
      <c r="BU94" s="5" t="s">
        <v>14</v>
      </c>
      <c r="BV94" s="5" t="s">
        <v>15</v>
      </c>
      <c r="BW94" s="5" t="s">
        <v>4</v>
      </c>
      <c r="BX94" s="5" t="s">
        <v>5</v>
      </c>
      <c r="BY94" s="5" t="s">
        <v>6</v>
      </c>
      <c r="BZ94" s="5" t="s">
        <v>7</v>
      </c>
      <c r="CA94" s="5" t="s">
        <v>8</v>
      </c>
      <c r="CB94" s="5" t="s">
        <v>9</v>
      </c>
      <c r="CC94" s="5" t="s">
        <v>10</v>
      </c>
      <c r="CD94" s="5" t="s">
        <v>11</v>
      </c>
      <c r="CE94" s="5" t="s">
        <v>12</v>
      </c>
      <c r="CF94" s="5" t="s">
        <v>13</v>
      </c>
      <c r="CG94" s="5" t="s">
        <v>14</v>
      </c>
      <c r="CH94" s="5" t="s">
        <v>15</v>
      </c>
      <c r="CI94" s="5" t="s">
        <v>4</v>
      </c>
      <c r="CJ94" s="5" t="s">
        <v>5</v>
      </c>
      <c r="CK94" s="5" t="s">
        <v>6</v>
      </c>
      <c r="CL94" s="5" t="s">
        <v>7</v>
      </c>
      <c r="CM94" s="5" t="s">
        <v>8</v>
      </c>
      <c r="CN94" s="5" t="s">
        <v>9</v>
      </c>
      <c r="CO94" s="5" t="s">
        <v>10</v>
      </c>
      <c r="CP94" s="5" t="s">
        <v>11</v>
      </c>
      <c r="CQ94" s="5" t="s">
        <v>12</v>
      </c>
      <c r="CR94" s="5" t="s">
        <v>13</v>
      </c>
      <c r="CS94" s="5" t="s">
        <v>14</v>
      </c>
      <c r="CT94" s="5" t="s">
        <v>15</v>
      </c>
      <c r="CU94" s="5" t="s">
        <v>4</v>
      </c>
      <c r="CV94" s="5" t="s">
        <v>5</v>
      </c>
      <c r="CW94" s="5" t="s">
        <v>6</v>
      </c>
      <c r="CX94" s="5" t="s">
        <v>7</v>
      </c>
      <c r="CY94" s="5" t="s">
        <v>8</v>
      </c>
      <c r="CZ94" s="5" t="s">
        <v>9</v>
      </c>
      <c r="DA94" s="5" t="s">
        <v>10</v>
      </c>
      <c r="DB94" s="5" t="s">
        <v>11</v>
      </c>
      <c r="DC94" s="5" t="s">
        <v>12</v>
      </c>
      <c r="DD94" s="5" t="s">
        <v>13</v>
      </c>
      <c r="DE94" s="5" t="s">
        <v>14</v>
      </c>
      <c r="DF94" s="5" t="s">
        <v>15</v>
      </c>
      <c r="DG94" s="5" t="s">
        <v>4</v>
      </c>
      <c r="DH94" s="5" t="s">
        <v>5</v>
      </c>
      <c r="DI94" s="5" t="s">
        <v>6</v>
      </c>
      <c r="DJ94" s="5" t="s">
        <v>7</v>
      </c>
      <c r="DK94" s="5" t="s">
        <v>8</v>
      </c>
      <c r="DL94" s="5" t="s">
        <v>9</v>
      </c>
      <c r="DM94" s="5" t="s">
        <v>10</v>
      </c>
      <c r="DN94" s="5" t="s">
        <v>11</v>
      </c>
      <c r="DO94" s="5" t="s">
        <v>12</v>
      </c>
      <c r="DP94" s="5" t="s">
        <v>13</v>
      </c>
      <c r="DQ94" s="5" t="s">
        <v>14</v>
      </c>
      <c r="DR94" s="5" t="s">
        <v>15</v>
      </c>
      <c r="DS94" s="5" t="s">
        <v>4</v>
      </c>
      <c r="DT94" s="5" t="s">
        <v>5</v>
      </c>
      <c r="DU94" s="5" t="s">
        <v>6</v>
      </c>
      <c r="DV94" s="5" t="s">
        <v>7</v>
      </c>
      <c r="DW94" s="5" t="s">
        <v>8</v>
      </c>
      <c r="DX94" s="5" t="s">
        <v>9</v>
      </c>
      <c r="DY94" s="5" t="s">
        <v>10</v>
      </c>
      <c r="DZ94" s="5" t="s">
        <v>11</v>
      </c>
      <c r="EA94" s="5" t="s">
        <v>12</v>
      </c>
      <c r="EB94" s="5" t="s">
        <v>13</v>
      </c>
      <c r="EC94" s="5" t="s">
        <v>14</v>
      </c>
      <c r="ED94" s="5" t="s">
        <v>15</v>
      </c>
      <c r="EE94" s="5" t="s">
        <v>4</v>
      </c>
      <c r="EF94" s="5" t="s">
        <v>5</v>
      </c>
      <c r="EG94" s="5" t="s">
        <v>6</v>
      </c>
      <c r="EH94" s="5" t="s">
        <v>7</v>
      </c>
      <c r="EI94" s="5" t="s">
        <v>8</v>
      </c>
      <c r="EJ94" s="5" t="s">
        <v>9</v>
      </c>
      <c r="EK94" s="5" t="s">
        <v>10</v>
      </c>
      <c r="EL94" s="5" t="s">
        <v>11</v>
      </c>
      <c r="EM94" s="5" t="s">
        <v>12</v>
      </c>
      <c r="EN94" s="5" t="s">
        <v>13</v>
      </c>
      <c r="EO94" s="5" t="s">
        <v>14</v>
      </c>
      <c r="EP94" s="5" t="s">
        <v>15</v>
      </c>
      <c r="EQ94" s="5" t="s">
        <v>4</v>
      </c>
      <c r="ER94" s="5" t="s">
        <v>5</v>
      </c>
      <c r="ES94" s="5" t="s">
        <v>6</v>
      </c>
      <c r="ET94" s="5" t="s">
        <v>7</v>
      </c>
      <c r="EU94" s="5" t="s">
        <v>8</v>
      </c>
      <c r="EV94" s="5" t="s">
        <v>9</v>
      </c>
      <c r="EW94" s="5" t="s">
        <v>10</v>
      </c>
      <c r="EX94" s="5" t="s">
        <v>11</v>
      </c>
      <c r="EY94" s="5" t="s">
        <v>12</v>
      </c>
      <c r="EZ94" s="5" t="s">
        <v>13</v>
      </c>
      <c r="FA94" s="5" t="s">
        <v>14</v>
      </c>
      <c r="FB94" s="5" t="s">
        <v>15</v>
      </c>
      <c r="FC94" s="5" t="s">
        <v>4</v>
      </c>
      <c r="FD94" s="5" t="s">
        <v>5</v>
      </c>
      <c r="FE94" s="5" t="s">
        <v>6</v>
      </c>
      <c r="FF94" s="5" t="s">
        <v>7</v>
      </c>
      <c r="FG94" s="5" t="s">
        <v>8</v>
      </c>
      <c r="FH94" s="5" t="s">
        <v>9</v>
      </c>
      <c r="FI94" s="5" t="s">
        <v>10</v>
      </c>
      <c r="FJ94" s="5" t="s">
        <v>11</v>
      </c>
      <c r="FK94" s="5" t="s">
        <v>12</v>
      </c>
      <c r="FL94" s="5" t="s">
        <v>13</v>
      </c>
      <c r="FM94" s="5" t="s">
        <v>14</v>
      </c>
      <c r="FN94" s="5" t="s">
        <v>15</v>
      </c>
      <c r="FO94" s="5" t="s">
        <v>4</v>
      </c>
      <c r="FP94" s="5" t="s">
        <v>5</v>
      </c>
      <c r="FQ94" s="5" t="s">
        <v>6</v>
      </c>
      <c r="FR94" s="5" t="s">
        <v>7</v>
      </c>
      <c r="FS94" s="5" t="s">
        <v>8</v>
      </c>
      <c r="FT94" s="5" t="s">
        <v>9</v>
      </c>
      <c r="FU94" s="5" t="s">
        <v>10</v>
      </c>
      <c r="FV94" s="5" t="s">
        <v>11</v>
      </c>
      <c r="FW94" s="5" t="s">
        <v>12</v>
      </c>
      <c r="FX94" s="5" t="s">
        <v>13</v>
      </c>
      <c r="FY94" s="5" t="s">
        <v>14</v>
      </c>
      <c r="FZ94" s="5" t="s">
        <v>15</v>
      </c>
      <c r="GA94" s="5" t="s">
        <v>4</v>
      </c>
      <c r="GB94" s="5" t="s">
        <v>5</v>
      </c>
      <c r="GC94" s="5" t="s">
        <v>6</v>
      </c>
      <c r="GD94" s="5" t="s">
        <v>7</v>
      </c>
      <c r="GE94" t="s">
        <v>8</v>
      </c>
      <c r="GF94" t="s">
        <v>9</v>
      </c>
      <c r="GG94" s="17" t="s">
        <v>10</v>
      </c>
      <c r="GH94" s="17" t="s">
        <v>11</v>
      </c>
      <c r="GI94" s="17" t="s">
        <v>12</v>
      </c>
      <c r="GJ94" s="17" t="s">
        <v>13</v>
      </c>
      <c r="GK94" s="17" t="s">
        <v>14</v>
      </c>
      <c r="GL94" s="17" t="s">
        <v>15</v>
      </c>
      <c r="GM94" s="17" t="s">
        <v>4</v>
      </c>
      <c r="GN94" s="17" t="s">
        <v>5</v>
      </c>
      <c r="GO94" s="17" t="s">
        <v>6</v>
      </c>
      <c r="GP94" s="17" t="s">
        <v>7</v>
      </c>
      <c r="GQ94" s="17" t="s">
        <v>8</v>
      </c>
      <c r="GR94" s="17" t="s">
        <v>9</v>
      </c>
      <c r="GS94" s="17" t="s">
        <v>10</v>
      </c>
      <c r="GT94" s="17" t="s">
        <v>11</v>
      </c>
      <c r="GU94" s="17" t="s">
        <v>12</v>
      </c>
      <c r="GV94" s="17" t="s">
        <v>13</v>
      </c>
      <c r="GW94" s="17" t="s">
        <v>14</v>
      </c>
      <c r="GX94" s="17" t="s">
        <v>15</v>
      </c>
      <c r="GY94" s="17" t="s">
        <v>4</v>
      </c>
      <c r="GZ94" s="17" t="s">
        <v>5</v>
      </c>
      <c r="HA94" s="17" t="s">
        <v>6</v>
      </c>
      <c r="HB94" s="17" t="s">
        <v>7</v>
      </c>
      <c r="HC94" s="17" t="s">
        <v>8</v>
      </c>
      <c r="HD94" s="17" t="s">
        <v>9</v>
      </c>
      <c r="HE94" s="17" t="s">
        <v>10</v>
      </c>
      <c r="HF94" s="17" t="s">
        <v>11</v>
      </c>
      <c r="HG94" s="17" t="s">
        <v>12</v>
      </c>
      <c r="HH94" s="17" t="s">
        <v>13</v>
      </c>
      <c r="HI94" s="17" t="s">
        <v>14</v>
      </c>
      <c r="HJ94" s="17" t="s">
        <v>15</v>
      </c>
      <c r="HK94" s="17" t="s">
        <v>4</v>
      </c>
      <c r="HL94" s="17" t="s">
        <v>5</v>
      </c>
      <c r="HM94" s="17" t="s">
        <v>6</v>
      </c>
      <c r="HN94" s="17" t="s">
        <v>7</v>
      </c>
      <c r="HO94" s="17" t="s">
        <v>8</v>
      </c>
      <c r="HP94" s="17" t="s">
        <v>9</v>
      </c>
      <c r="HQ94" s="17" t="s">
        <v>10</v>
      </c>
      <c r="HR94" s="17" t="s">
        <v>11</v>
      </c>
      <c r="HS94" s="17" t="s">
        <v>12</v>
      </c>
      <c r="HT94" s="17" t="s">
        <v>13</v>
      </c>
      <c r="HU94" s="17" t="s">
        <v>14</v>
      </c>
      <c r="HV94" s="17" t="s">
        <v>15</v>
      </c>
      <c r="HW94" s="17" t="s">
        <v>4</v>
      </c>
      <c r="HX94" s="17" t="s">
        <v>5</v>
      </c>
      <c r="HY94" s="17" t="s">
        <v>6</v>
      </c>
      <c r="HZ94" s="17" t="s">
        <v>7</v>
      </c>
    </row>
    <row r="95" spans="2:234">
      <c r="B95" s="17" t="s">
        <v>24</v>
      </c>
      <c r="C95" s="11">
        <v>125092.62518071067</v>
      </c>
      <c r="D95" s="11">
        <v>123659.17155384617</v>
      </c>
      <c r="E95" s="11">
        <v>125085.69483989637</v>
      </c>
      <c r="F95" s="11">
        <v>110816.6107395939</v>
      </c>
      <c r="G95" s="11">
        <v>112400.33573471871</v>
      </c>
      <c r="H95" s="12">
        <v>112673.83030727004</v>
      </c>
      <c r="I95" s="11">
        <v>111143.32773213381</v>
      </c>
      <c r="J95" s="11">
        <v>121852.09866836735</v>
      </c>
      <c r="K95" s="11">
        <v>124161.42571632653</v>
      </c>
      <c r="L95" s="11">
        <v>123775.84816868327</v>
      </c>
      <c r="M95" s="11">
        <v>127013.50155786802</v>
      </c>
      <c r="N95" s="11">
        <v>112370.0696063291</v>
      </c>
      <c r="O95" s="11">
        <v>117389.28901111112</v>
      </c>
      <c r="P95" s="11">
        <v>113225.52712912388</v>
      </c>
      <c r="Q95" s="11">
        <v>119586.80795631066</v>
      </c>
      <c r="R95" s="11">
        <v>121784.33556990292</v>
      </c>
      <c r="S95" s="11">
        <v>119100.49398374818</v>
      </c>
      <c r="T95" s="12">
        <v>120539.85063202935</v>
      </c>
      <c r="U95" s="11">
        <v>126621.6378854369</v>
      </c>
      <c r="V95" s="11">
        <v>130230.05988729236</v>
      </c>
      <c r="W95" s="11">
        <v>132446.60043478897</v>
      </c>
      <c r="X95" s="11">
        <v>132843.91237768505</v>
      </c>
      <c r="Y95" s="11">
        <v>141314.15108281025</v>
      </c>
      <c r="Z95" s="11">
        <v>161939.30030970875</v>
      </c>
      <c r="AA95" s="11">
        <v>154673.70396850252</v>
      </c>
      <c r="AB95" s="11">
        <v>153155.96019140273</v>
      </c>
      <c r="AC95" s="11">
        <v>148933.39912257338</v>
      </c>
      <c r="AD95" s="11">
        <v>143590.72041289991</v>
      </c>
      <c r="AE95" s="11">
        <v>145319.04898634821</v>
      </c>
      <c r="AF95" s="12">
        <v>146717.0625908676</v>
      </c>
      <c r="AG95" s="11">
        <v>180817.63074965673</v>
      </c>
      <c r="AH95" s="11">
        <v>186466.39334480371</v>
      </c>
      <c r="AI95" s="11">
        <v>182356.49678505748</v>
      </c>
      <c r="AJ95" s="11">
        <v>197532.43523764433</v>
      </c>
      <c r="AK95" s="11">
        <v>198790.78167759816</v>
      </c>
      <c r="AL95" s="11">
        <v>202167.39232918664</v>
      </c>
      <c r="AM95" s="11">
        <v>194129.4432032037</v>
      </c>
      <c r="AN95" s="11">
        <v>193695.5755405958</v>
      </c>
      <c r="AO95" s="11">
        <v>190301.12895882354</v>
      </c>
      <c r="AP95" s="11">
        <v>182095.35565011657</v>
      </c>
      <c r="AQ95" s="11">
        <v>188031.33430791617</v>
      </c>
      <c r="AR95" s="12">
        <v>188868.32945308057</v>
      </c>
      <c r="AS95" s="11">
        <v>189158.08506666037</v>
      </c>
      <c r="AT95" s="11">
        <v>200204.79187159764</v>
      </c>
      <c r="AU95" s="11">
        <v>197358.74371164222</v>
      </c>
      <c r="AV95" s="11">
        <v>193613.62408951539</v>
      </c>
      <c r="AW95" s="11">
        <v>194104.19119634706</v>
      </c>
      <c r="AX95" s="11">
        <v>196187.76795180721</v>
      </c>
      <c r="AY95" s="11">
        <v>193920.8600194313</v>
      </c>
      <c r="AZ95" s="11">
        <v>196811.48035474724</v>
      </c>
      <c r="BA95" s="11">
        <v>212514.44350399004</v>
      </c>
      <c r="BB95" s="11">
        <v>217948.40322462309</v>
      </c>
      <c r="BC95" s="11">
        <v>236483.4861166667</v>
      </c>
      <c r="BD95" s="12">
        <v>276240.68303333339</v>
      </c>
      <c r="BE95" s="11">
        <v>284092.92133347434</v>
      </c>
      <c r="BF95" s="11">
        <v>343688.44595546211</v>
      </c>
      <c r="BG95" s="11">
        <v>365243.36707391299</v>
      </c>
      <c r="BH95" s="11">
        <v>348545.00692568306</v>
      </c>
      <c r="BI95" s="11">
        <v>381574.09046067414</v>
      </c>
      <c r="BJ95" s="11">
        <v>386639.08571643836</v>
      </c>
      <c r="BK95" s="11">
        <v>408264.95665778802</v>
      </c>
      <c r="BL95" s="11">
        <v>405450.8568054128</v>
      </c>
      <c r="BM95" s="11">
        <v>384368.23152791709</v>
      </c>
      <c r="BN95" s="11">
        <v>463997.25845934061</v>
      </c>
      <c r="BO95" s="11">
        <v>455404.34446442249</v>
      </c>
      <c r="BP95" s="12">
        <v>442635.36278965522</v>
      </c>
      <c r="BQ95" s="11">
        <v>426159.68758079666</v>
      </c>
      <c r="BR95" s="11">
        <v>453374.04022346367</v>
      </c>
      <c r="BS95" s="11">
        <v>450574.54871436534</v>
      </c>
      <c r="BT95" s="11">
        <v>442442.21519134258</v>
      </c>
      <c r="BU95" s="11">
        <v>477938.58218212292</v>
      </c>
      <c r="BV95" s="11">
        <v>478645.82351171545</v>
      </c>
      <c r="BW95" s="11">
        <v>477387.04820689652</v>
      </c>
      <c r="BX95" s="11">
        <v>462352.77953624417</v>
      </c>
      <c r="BY95" s="11">
        <v>483457.59405008209</v>
      </c>
      <c r="BZ95" s="11">
        <v>479645.10853054107</v>
      </c>
      <c r="CA95" s="11">
        <v>525209.31124444446</v>
      </c>
      <c r="CB95" s="12">
        <v>546894.155234123</v>
      </c>
      <c r="CC95" s="11">
        <v>569710.23633371107</v>
      </c>
      <c r="CD95" s="11">
        <v>596495.84620917437</v>
      </c>
      <c r="CE95" s="11">
        <v>630472.22913778806</v>
      </c>
      <c r="CF95" s="11">
        <v>628326.31103829795</v>
      </c>
      <c r="CG95" s="11">
        <v>715014.42526419286</v>
      </c>
      <c r="CH95" s="11">
        <v>930833.39299328846</v>
      </c>
      <c r="CI95" s="11">
        <v>944569.35641016928</v>
      </c>
      <c r="CJ95" s="11">
        <v>986716.08698984259</v>
      </c>
      <c r="CK95" s="11">
        <v>1018970.6383705883</v>
      </c>
      <c r="CL95" s="11">
        <v>1054278.3648236687</v>
      </c>
      <c r="CM95" s="11">
        <v>1114160.4676941596</v>
      </c>
      <c r="CN95" s="12">
        <v>1220729.4868377249</v>
      </c>
      <c r="CO95" s="11">
        <v>1336062.4990645084</v>
      </c>
      <c r="CP95" s="11">
        <v>1360970.1978789475</v>
      </c>
      <c r="CQ95" s="11">
        <v>1469799.646717129</v>
      </c>
      <c r="CR95" s="11">
        <v>1510431.0827445299</v>
      </c>
      <c r="CS95" s="11">
        <v>1355160.5881417645</v>
      </c>
      <c r="CT95" s="11">
        <v>1361139.9403110077</v>
      </c>
      <c r="CU95" s="11">
        <v>1218380.9924038434</v>
      </c>
      <c r="CV95" s="11">
        <v>1245880.8175270271</v>
      </c>
      <c r="CW95" s="11">
        <v>1421919.9898102982</v>
      </c>
      <c r="CX95" s="11">
        <v>1910253.8450503421</v>
      </c>
      <c r="CY95" s="11">
        <v>1497582.7177310251</v>
      </c>
      <c r="CZ95" s="12">
        <v>1526134.6436753173</v>
      </c>
      <c r="DA95" s="11">
        <v>1464749.4281110796</v>
      </c>
      <c r="DB95" s="11">
        <v>1122855.834339007</v>
      </c>
      <c r="DC95" s="11">
        <v>1373330.1528049821</v>
      </c>
      <c r="DD95" s="11">
        <v>1272102.000705841</v>
      </c>
      <c r="DE95" s="11">
        <v>1339757.4830272726</v>
      </c>
      <c r="DF95" s="11">
        <v>1480157.5631799039</v>
      </c>
      <c r="DG95" s="11">
        <v>1335830.4339930415</v>
      </c>
      <c r="DH95" s="11">
        <v>1269325.8624875671</v>
      </c>
      <c r="DI95" s="11">
        <v>1493108.0580293413</v>
      </c>
      <c r="DJ95" s="11">
        <v>1476027.715673493</v>
      </c>
      <c r="DK95" s="11">
        <v>1530375.5058069909</v>
      </c>
      <c r="DL95" s="12">
        <v>1518203.7025400626</v>
      </c>
      <c r="DM95" s="11">
        <v>1632579.5252921169</v>
      </c>
      <c r="DN95" s="11">
        <v>1788341.4348344204</v>
      </c>
      <c r="DO95" s="11">
        <v>2009955.5894102296</v>
      </c>
      <c r="DP95" s="11">
        <v>2030508.6190250744</v>
      </c>
      <c r="DQ95" s="11">
        <v>2052635.5978401361</v>
      </c>
      <c r="DR95" s="11">
        <v>2110413.478816004</v>
      </c>
      <c r="DS95" s="11">
        <v>2106203.9810035196</v>
      </c>
      <c r="DT95" s="11">
        <v>2046269.0853118859</v>
      </c>
      <c r="DU95" s="11">
        <v>2199234.1437067334</v>
      </c>
      <c r="DV95" s="11">
        <v>2116174.0355714061</v>
      </c>
      <c r="DW95" s="11">
        <v>1957092.2603504846</v>
      </c>
      <c r="DX95" s="12">
        <v>1864408.8699619351</v>
      </c>
      <c r="DY95" s="11">
        <v>1947257.2856074539</v>
      </c>
      <c r="DZ95" s="11">
        <v>1948646.7347669392</v>
      </c>
      <c r="EA95" s="11">
        <v>2110240.5157640385</v>
      </c>
      <c r="EB95" s="11">
        <v>2143452.4108899692</v>
      </c>
      <c r="EC95" s="11">
        <v>2243098.0802975842</v>
      </c>
      <c r="ED95" s="11">
        <v>2263931.0029392713</v>
      </c>
      <c r="EE95" s="11">
        <v>2413276.2335899505</v>
      </c>
      <c r="EF95" s="11">
        <v>2519379.8342900733</v>
      </c>
      <c r="EG95" s="11">
        <v>2717701.2598414333</v>
      </c>
      <c r="EH95" s="11">
        <v>2838315.1356277643</v>
      </c>
      <c r="EI95" s="11">
        <v>2741576.7448697682</v>
      </c>
      <c r="EJ95" s="12">
        <v>2759253.7927394235</v>
      </c>
      <c r="EK95" s="11">
        <v>2782237.9418207114</v>
      </c>
      <c r="EL95" s="11">
        <v>2813452.7187379962</v>
      </c>
      <c r="EM95" s="11">
        <v>2755211.7676429255</v>
      </c>
      <c r="EN95" s="12">
        <v>2861887.7782070283</v>
      </c>
      <c r="EO95" s="11">
        <v>2780195.9797333297</v>
      </c>
      <c r="EP95" s="11">
        <v>2818259.2680307194</v>
      </c>
      <c r="EQ95" s="11">
        <v>2839594.9879799737</v>
      </c>
      <c r="ER95" s="11">
        <v>2856750.8934637918</v>
      </c>
      <c r="ES95" s="11">
        <v>2816704.8286006022</v>
      </c>
      <c r="ET95" s="12">
        <v>2798459.4553680345</v>
      </c>
      <c r="EU95" s="12">
        <v>2793387.5536637641</v>
      </c>
      <c r="EV95" s="12">
        <v>2780985.0687050931</v>
      </c>
      <c r="EW95" s="12">
        <v>2807413.7915177797</v>
      </c>
      <c r="EX95" s="12">
        <v>2943749.4992914218</v>
      </c>
      <c r="EY95" s="12">
        <v>2914658.817144983</v>
      </c>
      <c r="EZ95" s="12">
        <v>2849332.7257570168</v>
      </c>
      <c r="FA95" s="12">
        <v>2841471.6034804117</v>
      </c>
      <c r="FB95" s="12">
        <v>2872974.0072534797</v>
      </c>
      <c r="FC95" s="12">
        <v>2920913.4825156974</v>
      </c>
      <c r="FD95" s="12">
        <v>2960164.6478902008</v>
      </c>
      <c r="FE95" s="12">
        <v>2941281.3739937958</v>
      </c>
      <c r="FF95" s="12">
        <v>2967640.2314474112</v>
      </c>
      <c r="FG95" s="13">
        <v>3038439.4234659099</v>
      </c>
      <c r="FH95" s="12">
        <v>2981696.5719834873</v>
      </c>
      <c r="FI95" s="12">
        <v>3048940.2725795242</v>
      </c>
      <c r="FJ95" s="12">
        <v>3094880.4011226003</v>
      </c>
      <c r="FK95" s="12">
        <v>3074514.4032913325</v>
      </c>
      <c r="FL95" s="12">
        <v>3110052.595667392</v>
      </c>
      <c r="FM95" s="12">
        <v>3030762.590057211</v>
      </c>
      <c r="FN95" s="12">
        <v>2823422.3102112538</v>
      </c>
      <c r="FO95" s="12">
        <v>2566485.807309546</v>
      </c>
      <c r="FP95" s="12">
        <v>2625815.8972458891</v>
      </c>
      <c r="FQ95" s="12">
        <v>2598611.4889874458</v>
      </c>
      <c r="FR95" s="12">
        <v>2561530.6140122572</v>
      </c>
      <c r="FS95" s="12">
        <v>2546888.4687851053</v>
      </c>
      <c r="FT95" s="12">
        <v>2498141.4550504605</v>
      </c>
      <c r="FU95" s="12">
        <v>2499536.2096192339</v>
      </c>
      <c r="FV95" s="12">
        <v>2707900.3741213139</v>
      </c>
      <c r="FW95" s="12">
        <v>2701161.5769932154</v>
      </c>
      <c r="FX95" s="12">
        <v>2661929.0626284136</v>
      </c>
      <c r="FY95" s="12">
        <v>2607504.9668389154</v>
      </c>
      <c r="FZ95" s="12">
        <v>2699187.5607971642</v>
      </c>
      <c r="GA95" s="12">
        <v>2610108.4690660615</v>
      </c>
      <c r="GB95" s="12">
        <v>2469434.9914791086</v>
      </c>
      <c r="GC95" s="12">
        <v>2452879.8246513736</v>
      </c>
      <c r="GD95" s="12">
        <v>2430898.1739769462</v>
      </c>
      <c r="GE95" s="12">
        <v>2393461.5636008992</v>
      </c>
      <c r="GF95" s="12">
        <v>2483749.8192242431</v>
      </c>
      <c r="GG95" s="61">
        <v>2447135.6935645551</v>
      </c>
      <c r="GH95" s="61">
        <v>2463246.037693393</v>
      </c>
      <c r="GI95" s="61">
        <v>2464305.6345610949</v>
      </c>
      <c r="GJ95" s="61">
        <v>2448949.3490079651</v>
      </c>
      <c r="GK95" s="61">
        <v>2479433.0261559691</v>
      </c>
      <c r="GL95" s="61">
        <v>2520576.4584791926</v>
      </c>
      <c r="GM95" s="62">
        <v>2447473.9063923294</v>
      </c>
      <c r="GN95" s="62">
        <v>2425874.1215882022</v>
      </c>
      <c r="GO95" s="62">
        <v>2456678.7044003196</v>
      </c>
      <c r="GP95" s="62">
        <v>2456757.5473110713</v>
      </c>
      <c r="GQ95" s="62">
        <v>2569385.7632536348</v>
      </c>
      <c r="GR95" s="62">
        <v>2857243.9932879852</v>
      </c>
      <c r="GS95" s="62">
        <v>2856372.1653822223</v>
      </c>
      <c r="GT95" s="62">
        <v>2888476.1218433809</v>
      </c>
      <c r="GU95" s="62">
        <v>2858235.6963583441</v>
      </c>
      <c r="GV95" s="62">
        <v>2760196.1457853545</v>
      </c>
      <c r="GW95" s="62">
        <v>2779157.1453897599</v>
      </c>
      <c r="GX95" s="62">
        <v>2757417.1069871355</v>
      </c>
      <c r="GY95" s="62">
        <v>2797144.5926505891</v>
      </c>
      <c r="GZ95" s="62">
        <v>2781130.0453293803</v>
      </c>
      <c r="HA95" s="78">
        <v>2832873.1830952065</v>
      </c>
      <c r="HB95" s="81">
        <v>2745865.8230236811</v>
      </c>
      <c r="HC95" s="84">
        <v>2826021.7532795388</v>
      </c>
      <c r="HD95" s="84">
        <v>2956463.5809095469</v>
      </c>
      <c r="HE95" s="84">
        <v>2938356.0661625206</v>
      </c>
      <c r="HF95" s="84">
        <v>2915223.78768329</v>
      </c>
      <c r="HG95" s="89">
        <v>3025040.9519752096</v>
      </c>
      <c r="HH95" s="84">
        <v>2945349.0277962075</v>
      </c>
      <c r="HI95" s="84">
        <v>2999154.2279768516</v>
      </c>
      <c r="HJ95" s="84">
        <v>3038994.5608600993</v>
      </c>
      <c r="HK95" s="84">
        <v>3069440.1774699748</v>
      </c>
      <c r="HL95" s="84">
        <v>3022556.5477885795</v>
      </c>
      <c r="HM95" s="84">
        <v>3019418.4727876643</v>
      </c>
      <c r="HN95" s="84">
        <v>3049424.1015804117</v>
      </c>
      <c r="HO95" s="84">
        <v>3015678.4344485286</v>
      </c>
      <c r="HP95" s="84">
        <v>3005134.5266090306</v>
      </c>
      <c r="HQ95" s="84">
        <v>2925530.5171740558</v>
      </c>
      <c r="HR95" s="84">
        <v>2911383.682065927</v>
      </c>
      <c r="HS95" s="84">
        <v>3152589.591470222</v>
      </c>
      <c r="HT95" s="84">
        <v>3095226.7935403166</v>
      </c>
      <c r="HU95" s="84">
        <v>3088515.9074262301</v>
      </c>
      <c r="HV95" s="84">
        <v>3289847.6427365066</v>
      </c>
      <c r="HW95" s="84">
        <v>3405736.1503756051</v>
      </c>
      <c r="HX95" s="84">
        <v>3496829.3387800567</v>
      </c>
      <c r="HY95" s="84">
        <v>3478578.1495912387</v>
      </c>
      <c r="HZ95" s="84"/>
    </row>
    <row r="96" spans="2:234">
      <c r="B96" s="17" t="s">
        <v>26</v>
      </c>
      <c r="C96" s="18">
        <f t="shared" ref="C96:AH96" si="0">C95/C98</f>
        <v>2.5110375399452667</v>
      </c>
      <c r="D96" s="18">
        <f t="shared" si="0"/>
        <v>2.3853602736753898</v>
      </c>
      <c r="E96" s="18">
        <f t="shared" si="0"/>
        <v>2.2188456114564103</v>
      </c>
      <c r="F96" s="18">
        <f t="shared" si="0"/>
        <v>2.1305089791101262</v>
      </c>
      <c r="G96" s="18">
        <f t="shared" si="0"/>
        <v>2.4675548676885888</v>
      </c>
      <c r="H96" s="18">
        <f t="shared" si="0"/>
        <v>1.7591763697022831</v>
      </c>
      <c r="I96" s="18">
        <f t="shared" si="0"/>
        <v>2.0068824005348533</v>
      </c>
      <c r="J96" s="18">
        <f t="shared" si="0"/>
        <v>1.6034482219568682</v>
      </c>
      <c r="K96" s="18">
        <f t="shared" si="0"/>
        <v>2.3445999181395907</v>
      </c>
      <c r="L96" s="18">
        <f t="shared" si="0"/>
        <v>1.6830976218827431</v>
      </c>
      <c r="M96" s="18">
        <f t="shared" si="0"/>
        <v>1.9856824994649613</v>
      </c>
      <c r="N96" s="18">
        <f t="shared" si="0"/>
        <v>1.6518717800877512</v>
      </c>
      <c r="O96" s="18">
        <f t="shared" si="0"/>
        <v>2.0212748466032866</v>
      </c>
      <c r="P96" s="18">
        <f t="shared" si="0"/>
        <v>1.9175513095101311</v>
      </c>
      <c r="Q96" s="18">
        <f t="shared" si="0"/>
        <v>1.9823352429290038</v>
      </c>
      <c r="R96" s="18">
        <f t="shared" si="0"/>
        <v>1.8061929340754639</v>
      </c>
      <c r="S96" s="18">
        <f t="shared" si="0"/>
        <v>1.9301278389274228</v>
      </c>
      <c r="T96" s="18">
        <f t="shared" si="0"/>
        <v>1.5672351348891953</v>
      </c>
      <c r="U96" s="18">
        <f t="shared" si="0"/>
        <v>2.1931067824287873</v>
      </c>
      <c r="V96" s="18">
        <f t="shared" si="0"/>
        <v>1.6071568591316467</v>
      </c>
      <c r="W96" s="18">
        <f t="shared" si="0"/>
        <v>2.2185424224973551</v>
      </c>
      <c r="X96" s="18">
        <f t="shared" si="0"/>
        <v>2.2812508094088662</v>
      </c>
      <c r="Y96" s="18">
        <f t="shared" si="0"/>
        <v>2.7375954894416927</v>
      </c>
      <c r="Z96" s="18">
        <f t="shared" si="0"/>
        <v>2.6901831033182209</v>
      </c>
      <c r="AA96" s="18">
        <f t="shared" si="0"/>
        <v>2.6099310555021518</v>
      </c>
      <c r="AB96" s="18">
        <f t="shared" si="0"/>
        <v>2.5202706093862144</v>
      </c>
      <c r="AC96" s="18">
        <f t="shared" si="0"/>
        <v>2.3265551772270423</v>
      </c>
      <c r="AD96" s="18">
        <f t="shared" si="0"/>
        <v>1.9491885828716862</v>
      </c>
      <c r="AE96" s="18">
        <f t="shared" si="0"/>
        <v>2.3650231917478575</v>
      </c>
      <c r="AF96" s="18">
        <f t="shared" si="0"/>
        <v>2.1405199816415927</v>
      </c>
      <c r="AG96" s="18">
        <f t="shared" si="0"/>
        <v>2.8471737306811771</v>
      </c>
      <c r="AH96" s="18">
        <f t="shared" si="0"/>
        <v>3.0056809919409107</v>
      </c>
      <c r="AI96" s="18">
        <f t="shared" ref="AI96:BN96" si="1">AI95/AI98</f>
        <v>2.7462804013312048</v>
      </c>
      <c r="AJ96" s="18">
        <f t="shared" si="1"/>
        <v>2.6368397895089197</v>
      </c>
      <c r="AK96" s="18">
        <f t="shared" si="1"/>
        <v>3.3164466621155171</v>
      </c>
      <c r="AL96" s="18">
        <f t="shared" si="1"/>
        <v>2.5211463909670346</v>
      </c>
      <c r="AM96" s="18">
        <f t="shared" si="1"/>
        <v>2.6813052306775078</v>
      </c>
      <c r="AN96" s="18">
        <f t="shared" si="1"/>
        <v>3.1247728777548009</v>
      </c>
      <c r="AO96" s="18">
        <f t="shared" si="1"/>
        <v>2.02046594705303</v>
      </c>
      <c r="AP96" s="18">
        <f t="shared" si="1"/>
        <v>2.1364514722571322</v>
      </c>
      <c r="AQ96" s="18">
        <f t="shared" si="1"/>
        <v>2.2894844858672996</v>
      </c>
      <c r="AR96" s="18">
        <f t="shared" si="1"/>
        <v>2.0558692120086346</v>
      </c>
      <c r="AS96" s="18">
        <f t="shared" si="1"/>
        <v>1.7149764731469352</v>
      </c>
      <c r="AT96" s="18">
        <f t="shared" si="1"/>
        <v>2.1112512054388772</v>
      </c>
      <c r="AU96" s="18">
        <f t="shared" si="1"/>
        <v>1.7150918527880687</v>
      </c>
      <c r="AV96" s="18">
        <f t="shared" si="1"/>
        <v>1.8468470342750354</v>
      </c>
      <c r="AW96" s="18">
        <f t="shared" si="1"/>
        <v>1.913744222085892</v>
      </c>
      <c r="AX96" s="18">
        <f t="shared" si="1"/>
        <v>1.5723039978920335</v>
      </c>
      <c r="AY96" s="18">
        <f t="shared" si="1"/>
        <v>2.1505590788747511</v>
      </c>
      <c r="AZ96" s="18">
        <f t="shared" si="1"/>
        <v>1.784443306509234</v>
      </c>
      <c r="BA96" s="18">
        <f t="shared" si="1"/>
        <v>1.6612987876532024</v>
      </c>
      <c r="BB96" s="18">
        <f t="shared" si="1"/>
        <v>1.4522330281134814</v>
      </c>
      <c r="BC96" s="18">
        <f t="shared" si="1"/>
        <v>1.7997712310071887</v>
      </c>
      <c r="BD96" s="18">
        <f t="shared" si="1"/>
        <v>1.756070672662996</v>
      </c>
      <c r="BE96" s="18">
        <f t="shared" si="1"/>
        <v>1.9851578904455929</v>
      </c>
      <c r="BF96" s="18">
        <f t="shared" si="1"/>
        <v>1.8886126255843108</v>
      </c>
      <c r="BG96" s="18">
        <f t="shared" si="1"/>
        <v>2.2449436629538297</v>
      </c>
      <c r="BH96" s="18">
        <f t="shared" si="1"/>
        <v>1.9198681147883834</v>
      </c>
      <c r="BI96" s="18">
        <f t="shared" si="1"/>
        <v>2.0651946452639969</v>
      </c>
      <c r="BJ96" s="18">
        <f t="shared" si="1"/>
        <v>1.7331701669737996</v>
      </c>
      <c r="BK96" s="18">
        <f t="shared" si="1"/>
        <v>3.073618213751574</v>
      </c>
      <c r="BL96" s="18">
        <f t="shared" si="1"/>
        <v>2.9091563018182862</v>
      </c>
      <c r="BM96" s="18">
        <f t="shared" si="1"/>
        <v>2.1179248791842733</v>
      </c>
      <c r="BN96" s="18">
        <f t="shared" si="1"/>
        <v>2.6246922660625831</v>
      </c>
      <c r="BO96" s="18">
        <f t="shared" ref="BO96:CT96" si="2">BO95/BO98</f>
        <v>2.5985370487821982</v>
      </c>
      <c r="BP96" s="18">
        <f t="shared" si="2"/>
        <v>2.5309981781770428</v>
      </c>
      <c r="BQ96" s="18">
        <f t="shared" si="2"/>
        <v>1.8439185833581255</v>
      </c>
      <c r="BR96" s="18">
        <f t="shared" si="2"/>
        <v>2.0277383661424171</v>
      </c>
      <c r="BS96" s="18">
        <f t="shared" si="2"/>
        <v>1.9371380199099519</v>
      </c>
      <c r="BT96" s="18">
        <f t="shared" si="2"/>
        <v>1.8142127166909787</v>
      </c>
      <c r="BU96" s="18">
        <f t="shared" si="2"/>
        <v>1.5786851564877344</v>
      </c>
      <c r="BV96" s="18">
        <f t="shared" si="2"/>
        <v>1.7531311995714252</v>
      </c>
      <c r="BW96" s="18">
        <f t="shared" si="2"/>
        <v>2.5016251705362293</v>
      </c>
      <c r="BX96" s="18">
        <f t="shared" si="2"/>
        <v>2.0667879967966249</v>
      </c>
      <c r="BY96" s="18">
        <f t="shared" si="2"/>
        <v>1.8093494646179733</v>
      </c>
      <c r="BZ96" s="18">
        <f t="shared" si="2"/>
        <v>1.6819405693340936</v>
      </c>
      <c r="CA96" s="18">
        <f t="shared" si="2"/>
        <v>1.7844566593583979</v>
      </c>
      <c r="CB96" s="18">
        <f t="shared" si="2"/>
        <v>1.7852379998399381</v>
      </c>
      <c r="CC96" s="18">
        <f t="shared" si="2"/>
        <v>1.8424321752474757</v>
      </c>
      <c r="CD96" s="18">
        <f t="shared" si="2"/>
        <v>1.6412286730038383</v>
      </c>
      <c r="CE96" s="18">
        <f t="shared" si="2"/>
        <v>1.8004404290670779</v>
      </c>
      <c r="CF96" s="18">
        <f t="shared" si="2"/>
        <v>1.8404505204139578</v>
      </c>
      <c r="CG96" s="18">
        <f t="shared" si="2"/>
        <v>2.1453290483335659</v>
      </c>
      <c r="CH96" s="18">
        <f t="shared" si="2"/>
        <v>2.2718175768341888</v>
      </c>
      <c r="CI96" s="18">
        <f t="shared" si="2"/>
        <v>2.8785785349986139</v>
      </c>
      <c r="CJ96" s="18">
        <f t="shared" si="2"/>
        <v>2.9501775246106785</v>
      </c>
      <c r="CK96" s="18">
        <f t="shared" si="2"/>
        <v>2.6706383197322174</v>
      </c>
      <c r="CL96" s="18">
        <f t="shared" si="2"/>
        <v>2.8931276400341406</v>
      </c>
      <c r="CM96" s="18">
        <f t="shared" si="2"/>
        <v>2.5417408385949338</v>
      </c>
      <c r="CN96" s="18">
        <f t="shared" si="2"/>
        <v>3.2473123930719812</v>
      </c>
      <c r="CO96" s="18">
        <f t="shared" si="2"/>
        <v>3.1075377463225631</v>
      </c>
      <c r="CP96" s="18">
        <f t="shared" si="2"/>
        <v>2.936485070291325</v>
      </c>
      <c r="CQ96" s="18">
        <f t="shared" si="2"/>
        <v>3.4660935757907092</v>
      </c>
      <c r="CR96" s="18">
        <f t="shared" si="2"/>
        <v>2.892063138571265</v>
      </c>
      <c r="CS96" s="18">
        <f t="shared" si="2"/>
        <v>3.0426317851455447</v>
      </c>
      <c r="CT96" s="18">
        <f t="shared" si="2"/>
        <v>1.9328526032381004</v>
      </c>
      <c r="CU96" s="18">
        <f t="shared" ref="CU96:DZ96" si="3">CU95/CU98</f>
        <v>3.0264693947732231</v>
      </c>
      <c r="CV96" s="18">
        <f t="shared" si="3"/>
        <v>2.6295202825381558</v>
      </c>
      <c r="CW96" s="18">
        <f t="shared" si="3"/>
        <v>2.6944236425565631</v>
      </c>
      <c r="CX96" s="18">
        <f t="shared" si="3"/>
        <v>3.2970065490920835</v>
      </c>
      <c r="CY96" s="18">
        <f t="shared" si="3"/>
        <v>2.4512224630945476</v>
      </c>
      <c r="CZ96" s="18">
        <f t="shared" si="3"/>
        <v>2.5405914665487406</v>
      </c>
      <c r="DA96" s="18">
        <f t="shared" si="3"/>
        <v>2.3278130445945551</v>
      </c>
      <c r="DB96" s="18">
        <f t="shared" si="3"/>
        <v>2.5623414816082226</v>
      </c>
      <c r="DC96" s="18">
        <f t="shared" si="3"/>
        <v>2.5269089895705035</v>
      </c>
      <c r="DD96" s="18">
        <f t="shared" si="3"/>
        <v>2.2974142611847306</v>
      </c>
      <c r="DE96" s="18">
        <f t="shared" si="3"/>
        <v>3.0283837295586937</v>
      </c>
      <c r="DF96" s="18">
        <f t="shared" si="3"/>
        <v>2.9642114777476554</v>
      </c>
      <c r="DG96" s="18">
        <f t="shared" si="3"/>
        <v>3.9039633731589154</v>
      </c>
      <c r="DH96" s="18">
        <f t="shared" si="3"/>
        <v>4.0514037548484545</v>
      </c>
      <c r="DI96" s="18">
        <f t="shared" si="3"/>
        <v>4.0527164862063199</v>
      </c>
      <c r="DJ96" s="18">
        <f t="shared" si="3"/>
        <v>4.550983085642752</v>
      </c>
      <c r="DK96" s="18">
        <f t="shared" si="3"/>
        <v>4.7086478277595161</v>
      </c>
      <c r="DL96" s="18">
        <f t="shared" si="3"/>
        <v>3.9069758308048441</v>
      </c>
      <c r="DM96" s="18">
        <f t="shared" si="3"/>
        <v>4.1164478169818794</v>
      </c>
      <c r="DN96" s="18">
        <f t="shared" si="3"/>
        <v>4.8450699567939086</v>
      </c>
      <c r="DO96" s="18">
        <f t="shared" si="3"/>
        <v>5.2394855727817022</v>
      </c>
      <c r="DP96" s="18">
        <f t="shared" si="3"/>
        <v>4.7871724850875452</v>
      </c>
      <c r="DQ96" s="18">
        <f t="shared" si="3"/>
        <v>5.2303677623730893</v>
      </c>
      <c r="DR96" s="18">
        <f t="shared" si="3"/>
        <v>4.466599694459874</v>
      </c>
      <c r="DS96" s="18">
        <f t="shared" si="3"/>
        <v>7.1665080434731534</v>
      </c>
      <c r="DT96" s="18">
        <f t="shared" si="3"/>
        <v>6.1745122489829782</v>
      </c>
      <c r="DU96" s="18">
        <f t="shared" si="3"/>
        <v>5.0142837006278862</v>
      </c>
      <c r="DV96" s="18">
        <f t="shared" si="3"/>
        <v>5.4057619242273161</v>
      </c>
      <c r="DW96" s="18">
        <f t="shared" si="3"/>
        <v>4.4119772691598698</v>
      </c>
      <c r="DX96" s="18">
        <f t="shared" si="3"/>
        <v>4.4843946931180581</v>
      </c>
      <c r="DY96" s="18">
        <f t="shared" si="3"/>
        <v>4.6097834105489923</v>
      </c>
      <c r="DZ96" s="18">
        <f t="shared" si="3"/>
        <v>4.2915130633980372</v>
      </c>
      <c r="EA96" s="18">
        <f t="shared" ref="EA96:FF96" si="4">EA95/EA98</f>
        <v>4.6199586113793041</v>
      </c>
      <c r="EB96" s="18">
        <f t="shared" si="4"/>
        <v>4.2577257147589078</v>
      </c>
      <c r="EC96" s="18">
        <f t="shared" si="4"/>
        <v>4.5394462917849792</v>
      </c>
      <c r="ED96" s="18">
        <f t="shared" si="4"/>
        <v>3.7016276431228512</v>
      </c>
      <c r="EE96" s="18">
        <f t="shared" si="4"/>
        <v>5.3472759951662807</v>
      </c>
      <c r="EF96" s="18">
        <f t="shared" si="4"/>
        <v>5.944828523432852</v>
      </c>
      <c r="EG96" s="18">
        <f t="shared" si="4"/>
        <v>4.6549927742381518</v>
      </c>
      <c r="EH96" s="18">
        <f t="shared" si="4"/>
        <v>5.3424082889548039</v>
      </c>
      <c r="EI96" s="18">
        <f t="shared" si="4"/>
        <v>4.8850580047257388</v>
      </c>
      <c r="EJ96" s="18">
        <f t="shared" si="4"/>
        <v>4.8602179151828011</v>
      </c>
      <c r="EK96" s="18">
        <f t="shared" si="4"/>
        <v>4.8475243216079598</v>
      </c>
      <c r="EL96" s="18">
        <f t="shared" si="4"/>
        <v>4.120333952928859</v>
      </c>
      <c r="EM96" s="18">
        <f t="shared" si="4"/>
        <v>4.4718171213796856</v>
      </c>
      <c r="EN96" s="18">
        <f t="shared" si="4"/>
        <v>4.2963115828033906</v>
      </c>
      <c r="EO96" s="18">
        <f t="shared" si="4"/>
        <v>4.1630995983016383</v>
      </c>
      <c r="EP96" s="18">
        <f t="shared" si="4"/>
        <v>3.8513050938668094</v>
      </c>
      <c r="EQ96" s="18">
        <f t="shared" si="4"/>
        <v>5.6697921853888769</v>
      </c>
      <c r="ER96" s="18">
        <f t="shared" si="4"/>
        <v>5.1318478631201403</v>
      </c>
      <c r="ES96" s="18">
        <f t="shared" si="4"/>
        <v>4.219941139394491</v>
      </c>
      <c r="ET96" s="18">
        <f t="shared" si="4"/>
        <v>4.0468542407114843</v>
      </c>
      <c r="EU96" s="18">
        <f t="shared" si="4"/>
        <v>4.1060518524675746</v>
      </c>
      <c r="EV96" s="18">
        <f t="shared" si="4"/>
        <v>4.4354092386515669</v>
      </c>
      <c r="EW96" s="18">
        <f t="shared" si="4"/>
        <v>4.0996025479768381</v>
      </c>
      <c r="EX96" s="18">
        <f t="shared" si="4"/>
        <v>4.2805969804467825</v>
      </c>
      <c r="EY96" s="18">
        <f t="shared" si="4"/>
        <v>4.004292342376786</v>
      </c>
      <c r="EZ96" s="18">
        <f t="shared" si="4"/>
        <v>4.0040482262961756</v>
      </c>
      <c r="FA96" s="18">
        <f t="shared" si="4"/>
        <v>4.4559242633802523</v>
      </c>
      <c r="FB96" s="18">
        <f t="shared" si="4"/>
        <v>4.2967728795998994</v>
      </c>
      <c r="FC96" s="18">
        <f t="shared" si="4"/>
        <v>6.2357412757092847</v>
      </c>
      <c r="FD96" s="18">
        <f t="shared" si="4"/>
        <v>5.8315879781791651</v>
      </c>
      <c r="FE96" s="18">
        <f t="shared" si="4"/>
        <v>4.8715623118777884</v>
      </c>
      <c r="FF96" s="18">
        <f t="shared" si="4"/>
        <v>4.6267102426906792</v>
      </c>
      <c r="FG96" s="18">
        <f t="shared" ref="FG96:HR96" si="5">FG95/FG98</f>
        <v>4.6188690846377716</v>
      </c>
      <c r="FH96" s="18">
        <f t="shared" si="5"/>
        <v>4.9915324914861303</v>
      </c>
      <c r="FI96" s="18">
        <f t="shared" si="5"/>
        <v>4.3129360779927692</v>
      </c>
      <c r="FJ96" s="18">
        <f t="shared" si="5"/>
        <v>4.452812527697275</v>
      </c>
      <c r="FK96" s="18">
        <f t="shared" si="5"/>
        <v>4.4744136251156332</v>
      </c>
      <c r="FL96" s="18">
        <f t="shared" si="5"/>
        <v>4.3282039364764584</v>
      </c>
      <c r="FM96" s="18">
        <f t="shared" si="5"/>
        <v>3.8912482215257245</v>
      </c>
      <c r="FN96" s="18">
        <f t="shared" si="5"/>
        <v>3.4792911698000584</v>
      </c>
      <c r="FO96" s="18">
        <f t="shared" si="5"/>
        <v>4.7314835999495939</v>
      </c>
      <c r="FP96" s="18">
        <f t="shared" si="5"/>
        <v>4.4358716940254244</v>
      </c>
      <c r="FQ96" s="18">
        <f t="shared" si="5"/>
        <v>3.7068253039446839</v>
      </c>
      <c r="FR96" s="18">
        <f t="shared" si="5"/>
        <v>3.7507238787044019</v>
      </c>
      <c r="FS96" s="18">
        <f t="shared" si="5"/>
        <v>3.1274408348448173</v>
      </c>
      <c r="FT96" s="18">
        <f t="shared" si="5"/>
        <v>3.5800453450523766</v>
      </c>
      <c r="FU96" s="18">
        <f t="shared" si="5"/>
        <v>3.1759941372292149</v>
      </c>
      <c r="FV96" s="18">
        <f t="shared" si="5"/>
        <v>3.9673297730466102</v>
      </c>
      <c r="FW96" s="18">
        <f t="shared" si="5"/>
        <v>3.718861684200383</v>
      </c>
      <c r="FX96" s="18">
        <f t="shared" si="5"/>
        <v>3.4027355181133716</v>
      </c>
      <c r="FY96" s="18">
        <f t="shared" si="5"/>
        <v>3.5981461552525467</v>
      </c>
      <c r="FZ96" s="18">
        <f t="shared" si="5"/>
        <v>3.1281151515188736</v>
      </c>
      <c r="GA96" s="18">
        <f t="shared" si="5"/>
        <v>4.8434799113505793</v>
      </c>
      <c r="GB96" s="18">
        <f t="shared" si="5"/>
        <v>4.2571794083837462</v>
      </c>
      <c r="GC96" s="18">
        <f t="shared" si="5"/>
        <v>3.6231354595726986</v>
      </c>
      <c r="GD96" s="18">
        <f t="shared" si="5"/>
        <v>4.403332449799171</v>
      </c>
      <c r="GE96" s="18">
        <f t="shared" si="5"/>
        <v>4.2492513349086183</v>
      </c>
      <c r="GF96" s="18">
        <f t="shared" si="5"/>
        <v>4.0882339894508197</v>
      </c>
      <c r="GG96" s="18">
        <f t="shared" si="5"/>
        <v>4.2197871088939589</v>
      </c>
      <c r="GH96" s="18">
        <f t="shared" si="5"/>
        <v>3.945713293818653</v>
      </c>
      <c r="GI96" s="18">
        <f t="shared" si="5"/>
        <v>3.8334634837435888</v>
      </c>
      <c r="GJ96" s="18">
        <f t="shared" si="5"/>
        <v>3.9747355141877225</v>
      </c>
      <c r="GK96" s="18">
        <f t="shared" si="5"/>
        <v>4.3059628202518967</v>
      </c>
      <c r="GL96" s="18">
        <f t="shared" si="5"/>
        <v>3.4839989961475406</v>
      </c>
      <c r="GM96" s="18">
        <f t="shared" si="5"/>
        <v>5.9582194629155616</v>
      </c>
      <c r="GN96" s="18">
        <f t="shared" si="5"/>
        <v>4.6718662625061285</v>
      </c>
      <c r="GO96" s="18">
        <f t="shared" si="5"/>
        <v>4.4496422981954682</v>
      </c>
      <c r="GP96" s="18">
        <f t="shared" si="5"/>
        <v>4.4839939719803601</v>
      </c>
      <c r="GQ96" s="18">
        <f t="shared" si="5"/>
        <v>4.2140934439207438</v>
      </c>
      <c r="GR96" s="18">
        <f t="shared" si="5"/>
        <v>4.5680725574366443</v>
      </c>
      <c r="GS96" s="18">
        <f t="shared" si="5"/>
        <v>4.7759980156218491</v>
      </c>
      <c r="GT96" s="18">
        <f t="shared" si="5"/>
        <v>4.1801592875008993</v>
      </c>
      <c r="GU96" s="18">
        <f t="shared" si="5"/>
        <v>4.5078537719263325</v>
      </c>
      <c r="GV96" s="18">
        <f t="shared" si="5"/>
        <v>4.1697561855676017</v>
      </c>
      <c r="GW96" s="18">
        <f t="shared" si="5"/>
        <v>4.297691123566997</v>
      </c>
      <c r="GX96" s="18">
        <f t="shared" si="5"/>
        <v>3.7257787522678183</v>
      </c>
      <c r="GY96" s="18">
        <f t="shared" si="5"/>
        <v>5.5675020036485439</v>
      </c>
      <c r="GZ96" s="18">
        <f t="shared" si="5"/>
        <v>4.7221043911802365</v>
      </c>
      <c r="HA96" s="79">
        <f t="shared" si="5"/>
        <v>4.5555212832886767</v>
      </c>
      <c r="HB96" s="18">
        <f t="shared" si="5"/>
        <v>4.6041259878856042</v>
      </c>
      <c r="HC96" s="18">
        <f t="shared" si="5"/>
        <v>4.4276520758878952</v>
      </c>
      <c r="HD96" s="18">
        <f t="shared" si="5"/>
        <v>4.5802113623272129</v>
      </c>
      <c r="HE96" s="18">
        <f t="shared" si="5"/>
        <v>4.5617123113526761</v>
      </c>
      <c r="HF96" s="18">
        <f t="shared" si="5"/>
        <v>4.1353034674697602</v>
      </c>
      <c r="HG96" s="18">
        <f t="shared" si="5"/>
        <v>4.4175100926366122</v>
      </c>
      <c r="HH96" s="18">
        <f t="shared" si="5"/>
        <v>4.017681057546465</v>
      </c>
      <c r="HI96" s="18">
        <f t="shared" si="5"/>
        <v>3.9110819695483743</v>
      </c>
      <c r="HJ96" s="18">
        <f t="shared" si="5"/>
        <v>3.5950566359260181</v>
      </c>
      <c r="HK96" s="18">
        <f t="shared" si="5"/>
        <v>5.1367296397650364</v>
      </c>
      <c r="HL96" s="18">
        <f t="shared" si="5"/>
        <v>4.657690400612001</v>
      </c>
      <c r="HM96" s="18">
        <f t="shared" si="5"/>
        <v>3.5610019346908852</v>
      </c>
      <c r="HN96" s="18">
        <f t="shared" si="5"/>
        <v>4.1921881301088533</v>
      </c>
      <c r="HO96" s="18">
        <f t="shared" si="5"/>
        <v>3.7535199323040134</v>
      </c>
      <c r="HP96" s="18">
        <f t="shared" si="5"/>
        <v>3.8606153293652352</v>
      </c>
      <c r="HQ96" s="18">
        <f t="shared" si="5"/>
        <v>3.6818744684284281</v>
      </c>
      <c r="HR96" s="18">
        <f t="shared" si="5"/>
        <v>3.7916734165239938</v>
      </c>
      <c r="HS96" s="18">
        <f t="shared" ref="HS96:HY96" si="6">HS95/HS98</f>
        <v>4.4313463294989974</v>
      </c>
      <c r="HT96" s="18">
        <f t="shared" si="6"/>
        <v>3.5764317387329529</v>
      </c>
      <c r="HU96" s="18">
        <f t="shared" si="6"/>
        <v>4.1264038171277138</v>
      </c>
      <c r="HV96" s="18">
        <f t="shared" si="6"/>
        <v>4.0284997254912769</v>
      </c>
      <c r="HW96" s="18">
        <f t="shared" si="6"/>
        <v>5.7414894341364944</v>
      </c>
      <c r="HX96" s="18">
        <f t="shared" si="6"/>
        <v>5.3990340769728737</v>
      </c>
      <c r="HY96" s="18">
        <f t="shared" si="6"/>
        <v>4.698003036871822</v>
      </c>
      <c r="HZ96" s="18"/>
    </row>
    <row r="97" spans="2:234">
      <c r="B97" s="17" t="s">
        <v>40</v>
      </c>
      <c r="C97" s="17">
        <v>3</v>
      </c>
      <c r="D97" s="17">
        <v>3</v>
      </c>
      <c r="E97" s="17">
        <v>3</v>
      </c>
      <c r="F97" s="17">
        <v>3</v>
      </c>
      <c r="G97" s="17">
        <v>3</v>
      </c>
      <c r="H97" s="17">
        <v>3</v>
      </c>
      <c r="I97" s="17">
        <v>3</v>
      </c>
      <c r="J97" s="17">
        <v>3</v>
      </c>
      <c r="K97" s="17">
        <v>3</v>
      </c>
      <c r="L97" s="17">
        <v>3</v>
      </c>
      <c r="M97" s="17">
        <v>3</v>
      </c>
      <c r="N97" s="17">
        <v>3</v>
      </c>
      <c r="O97" s="17">
        <v>3</v>
      </c>
      <c r="P97" s="17">
        <v>3</v>
      </c>
      <c r="Q97" s="17">
        <v>3</v>
      </c>
      <c r="R97" s="17">
        <v>3</v>
      </c>
      <c r="S97" s="17">
        <v>3</v>
      </c>
      <c r="T97" s="17">
        <v>3</v>
      </c>
      <c r="U97" s="17">
        <v>3</v>
      </c>
      <c r="V97" s="17">
        <v>3</v>
      </c>
      <c r="W97" s="17">
        <v>3</v>
      </c>
      <c r="X97" s="17">
        <v>3</v>
      </c>
      <c r="Y97" s="17">
        <v>3</v>
      </c>
      <c r="Z97" s="17">
        <v>3</v>
      </c>
      <c r="AA97" s="17">
        <v>3</v>
      </c>
      <c r="AB97" s="17">
        <v>3</v>
      </c>
      <c r="AC97" s="17">
        <v>3</v>
      </c>
      <c r="AD97" s="17">
        <v>3</v>
      </c>
      <c r="AE97" s="17">
        <v>3</v>
      </c>
      <c r="AF97" s="17">
        <v>3</v>
      </c>
      <c r="AG97" s="17">
        <v>3</v>
      </c>
      <c r="AH97" s="17">
        <v>3</v>
      </c>
      <c r="AI97" s="17">
        <v>3</v>
      </c>
      <c r="AJ97" s="17">
        <v>3</v>
      </c>
      <c r="AK97" s="17">
        <v>3</v>
      </c>
      <c r="AL97" s="17">
        <v>3</v>
      </c>
      <c r="AM97" s="17">
        <v>3</v>
      </c>
      <c r="AN97" s="17">
        <v>3</v>
      </c>
      <c r="AO97" s="17">
        <v>3</v>
      </c>
      <c r="AP97" s="17">
        <v>3</v>
      </c>
      <c r="AQ97" s="17">
        <v>3</v>
      </c>
      <c r="AR97" s="17">
        <v>3</v>
      </c>
      <c r="AS97" s="17">
        <v>3</v>
      </c>
      <c r="AT97" s="17">
        <v>3</v>
      </c>
      <c r="AU97" s="17">
        <v>3</v>
      </c>
      <c r="AV97" s="17">
        <v>3</v>
      </c>
      <c r="AW97" s="17">
        <v>3</v>
      </c>
      <c r="AX97" s="17">
        <v>3</v>
      </c>
      <c r="AY97" s="17">
        <v>3</v>
      </c>
      <c r="AZ97" s="17">
        <v>3</v>
      </c>
      <c r="BA97" s="17">
        <v>3</v>
      </c>
      <c r="BB97" s="17">
        <v>3</v>
      </c>
      <c r="BC97" s="17">
        <v>3</v>
      </c>
      <c r="BD97" s="17">
        <v>3</v>
      </c>
      <c r="BE97" s="17">
        <v>3</v>
      </c>
      <c r="BF97" s="17">
        <v>3</v>
      </c>
      <c r="BG97" s="17">
        <v>3</v>
      </c>
      <c r="BH97" s="17">
        <v>3</v>
      </c>
      <c r="BI97" s="17">
        <v>3</v>
      </c>
      <c r="BJ97" s="17">
        <v>3</v>
      </c>
      <c r="BK97" s="17">
        <v>3</v>
      </c>
      <c r="BL97" s="17">
        <v>3</v>
      </c>
      <c r="BM97" s="17">
        <v>3</v>
      </c>
      <c r="BN97" s="17">
        <v>3</v>
      </c>
      <c r="BO97" s="17">
        <v>3</v>
      </c>
      <c r="BP97" s="17">
        <v>3</v>
      </c>
      <c r="BQ97" s="17">
        <v>3</v>
      </c>
      <c r="BR97" s="17">
        <v>3</v>
      </c>
      <c r="BS97" s="17">
        <v>3</v>
      </c>
      <c r="BT97" s="17">
        <v>3</v>
      </c>
      <c r="BU97" s="17">
        <v>3</v>
      </c>
      <c r="BV97" s="17">
        <v>3</v>
      </c>
      <c r="BW97" s="17">
        <v>3</v>
      </c>
      <c r="BX97" s="17">
        <v>3</v>
      </c>
      <c r="BY97" s="17">
        <v>3</v>
      </c>
      <c r="BZ97" s="17">
        <v>3</v>
      </c>
      <c r="CA97" s="17">
        <v>3</v>
      </c>
      <c r="CB97" s="17">
        <v>3</v>
      </c>
      <c r="CC97" s="17">
        <v>3</v>
      </c>
      <c r="CD97" s="17">
        <v>3</v>
      </c>
      <c r="CE97" s="17">
        <v>3</v>
      </c>
      <c r="CF97" s="17">
        <v>3</v>
      </c>
      <c r="CG97" s="17">
        <v>3</v>
      </c>
      <c r="CH97" s="17">
        <v>3</v>
      </c>
      <c r="CI97" s="17">
        <v>3</v>
      </c>
      <c r="CJ97" s="17">
        <v>3</v>
      </c>
      <c r="CK97" s="17">
        <v>3</v>
      </c>
      <c r="CL97" s="17">
        <v>3</v>
      </c>
      <c r="CM97" s="17">
        <v>3</v>
      </c>
      <c r="CN97" s="17">
        <v>3</v>
      </c>
      <c r="CO97" s="17">
        <v>3</v>
      </c>
      <c r="CP97" s="17">
        <v>3</v>
      </c>
      <c r="CQ97" s="17">
        <v>3</v>
      </c>
      <c r="CR97" s="17">
        <v>3</v>
      </c>
      <c r="CS97" s="17">
        <v>3</v>
      </c>
      <c r="CT97" s="17">
        <v>3</v>
      </c>
      <c r="CU97" s="17">
        <v>3</v>
      </c>
      <c r="CV97" s="17">
        <v>3</v>
      </c>
      <c r="CW97" s="17">
        <v>3</v>
      </c>
      <c r="CX97" s="17">
        <v>3</v>
      </c>
      <c r="CY97" s="17">
        <v>3</v>
      </c>
      <c r="CZ97" s="17">
        <v>3</v>
      </c>
      <c r="DA97" s="17">
        <v>3</v>
      </c>
      <c r="DB97" s="17">
        <v>3</v>
      </c>
      <c r="DC97" s="17">
        <v>3</v>
      </c>
      <c r="DD97" s="17">
        <v>3</v>
      </c>
      <c r="DE97" s="17">
        <v>3</v>
      </c>
      <c r="DF97" s="17">
        <v>3</v>
      </c>
      <c r="DG97" s="17">
        <v>3</v>
      </c>
      <c r="DH97" s="17">
        <v>3</v>
      </c>
      <c r="DI97" s="17">
        <v>3</v>
      </c>
      <c r="DJ97" s="17">
        <v>3</v>
      </c>
      <c r="DK97" s="17">
        <v>3</v>
      </c>
      <c r="DL97" s="17">
        <v>3</v>
      </c>
      <c r="DM97" s="17">
        <v>3</v>
      </c>
      <c r="DN97" s="17">
        <v>3</v>
      </c>
      <c r="DO97" s="17">
        <v>3</v>
      </c>
      <c r="DP97" s="17">
        <v>3</v>
      </c>
      <c r="DQ97" s="17">
        <v>3</v>
      </c>
      <c r="DR97" s="17">
        <v>3</v>
      </c>
      <c r="DS97" s="17">
        <v>3</v>
      </c>
      <c r="DT97" s="17">
        <v>3</v>
      </c>
      <c r="DU97" s="17">
        <v>3</v>
      </c>
      <c r="DV97" s="17">
        <v>3</v>
      </c>
      <c r="DW97" s="17">
        <v>3</v>
      </c>
      <c r="DX97" s="17">
        <v>3</v>
      </c>
      <c r="DY97" s="17">
        <v>3</v>
      </c>
      <c r="DZ97" s="17">
        <v>3</v>
      </c>
      <c r="EA97" s="17">
        <v>3</v>
      </c>
      <c r="EB97" s="17">
        <v>3</v>
      </c>
      <c r="EC97" s="17">
        <v>3</v>
      </c>
      <c r="ED97" s="17">
        <v>3</v>
      </c>
      <c r="EE97" s="17">
        <v>3</v>
      </c>
      <c r="EF97" s="17">
        <v>3</v>
      </c>
      <c r="EG97" s="17">
        <v>3</v>
      </c>
      <c r="EH97" s="17">
        <v>3</v>
      </c>
      <c r="EI97" s="17">
        <v>3</v>
      </c>
      <c r="EJ97" s="17">
        <v>3</v>
      </c>
      <c r="EK97" s="17">
        <v>3</v>
      </c>
      <c r="EL97" s="17">
        <v>3</v>
      </c>
      <c r="EM97" s="17">
        <v>3</v>
      </c>
      <c r="EN97" s="17">
        <v>3</v>
      </c>
      <c r="EO97" s="17">
        <v>3</v>
      </c>
      <c r="EP97" s="17">
        <v>3</v>
      </c>
      <c r="EQ97" s="17">
        <v>3</v>
      </c>
      <c r="ER97" s="17">
        <v>3</v>
      </c>
      <c r="ES97" s="17">
        <v>3</v>
      </c>
      <c r="ET97" s="17">
        <v>3</v>
      </c>
      <c r="EU97" s="17">
        <v>3</v>
      </c>
      <c r="EV97" s="17">
        <v>3</v>
      </c>
      <c r="EW97" s="17">
        <v>3</v>
      </c>
      <c r="EX97" s="17">
        <v>3</v>
      </c>
      <c r="EY97" s="17">
        <v>3</v>
      </c>
      <c r="EZ97" s="17">
        <v>3</v>
      </c>
      <c r="FA97" s="17">
        <v>3</v>
      </c>
      <c r="FB97" s="17">
        <v>3</v>
      </c>
      <c r="FC97" s="17">
        <v>3</v>
      </c>
      <c r="FD97" s="17">
        <v>3</v>
      </c>
      <c r="FE97" s="17">
        <v>3</v>
      </c>
      <c r="FF97" s="17">
        <v>3</v>
      </c>
      <c r="FG97" s="17">
        <v>3</v>
      </c>
      <c r="FH97" s="17">
        <v>3</v>
      </c>
      <c r="FI97" s="17">
        <v>3</v>
      </c>
      <c r="FJ97" s="17">
        <v>3</v>
      </c>
      <c r="FK97" s="17">
        <v>3</v>
      </c>
      <c r="FL97" s="17">
        <v>3</v>
      </c>
      <c r="FM97" s="17">
        <v>3</v>
      </c>
      <c r="FN97" s="17">
        <v>3</v>
      </c>
      <c r="FO97" s="17">
        <v>3</v>
      </c>
      <c r="FP97" s="17">
        <v>3</v>
      </c>
      <c r="FQ97" s="17">
        <v>3</v>
      </c>
      <c r="FR97" s="17">
        <v>3</v>
      </c>
      <c r="FS97" s="17">
        <v>3</v>
      </c>
      <c r="FT97" s="17">
        <v>3</v>
      </c>
      <c r="FU97" s="17">
        <v>3</v>
      </c>
      <c r="FV97" s="17">
        <v>3</v>
      </c>
      <c r="FW97" s="17">
        <v>3</v>
      </c>
      <c r="FX97" s="17">
        <v>3</v>
      </c>
      <c r="FY97" s="17">
        <v>3</v>
      </c>
      <c r="FZ97" s="17">
        <v>3</v>
      </c>
      <c r="GA97" s="17">
        <v>3</v>
      </c>
      <c r="GB97" s="17">
        <v>3</v>
      </c>
      <c r="GC97" s="17">
        <v>3</v>
      </c>
      <c r="GD97" s="17">
        <v>3</v>
      </c>
      <c r="GE97" s="17">
        <v>3</v>
      </c>
      <c r="GF97" s="17">
        <v>3</v>
      </c>
      <c r="GG97" s="17">
        <v>3</v>
      </c>
      <c r="GH97" s="17">
        <v>3</v>
      </c>
      <c r="GI97" s="17">
        <v>3</v>
      </c>
      <c r="GJ97" s="17">
        <v>3</v>
      </c>
      <c r="GK97" s="17">
        <v>3</v>
      </c>
      <c r="GL97" s="17">
        <v>3</v>
      </c>
      <c r="GM97" s="17">
        <v>3</v>
      </c>
      <c r="GN97" s="17">
        <v>3</v>
      </c>
      <c r="GO97" s="17">
        <v>3</v>
      </c>
      <c r="GP97" s="17">
        <v>3</v>
      </c>
      <c r="GQ97" s="17">
        <v>3</v>
      </c>
      <c r="GR97" s="17">
        <v>3</v>
      </c>
      <c r="GS97" s="17">
        <v>3</v>
      </c>
      <c r="GT97" s="17">
        <v>3</v>
      </c>
      <c r="GU97" s="17">
        <v>3</v>
      </c>
      <c r="GV97" s="17">
        <v>3</v>
      </c>
      <c r="GW97" s="17">
        <v>3</v>
      </c>
      <c r="GX97" s="17">
        <v>3</v>
      </c>
      <c r="GY97" s="17">
        <v>3</v>
      </c>
      <c r="GZ97" s="17">
        <v>3</v>
      </c>
      <c r="HA97" s="80">
        <v>3</v>
      </c>
      <c r="HB97" s="17">
        <v>3</v>
      </c>
      <c r="HC97" s="17">
        <v>3</v>
      </c>
      <c r="HD97" s="17">
        <v>3</v>
      </c>
      <c r="HE97" s="17">
        <v>3</v>
      </c>
      <c r="HF97" s="17">
        <v>3</v>
      </c>
      <c r="HG97" s="17">
        <v>3</v>
      </c>
      <c r="HH97" s="17">
        <v>3</v>
      </c>
      <c r="HI97" s="17">
        <v>3</v>
      </c>
      <c r="HJ97" s="17">
        <v>3</v>
      </c>
      <c r="HK97" s="17">
        <v>3</v>
      </c>
      <c r="HL97" s="17">
        <v>3</v>
      </c>
      <c r="HM97" s="17">
        <v>3</v>
      </c>
      <c r="HN97" s="17">
        <v>3</v>
      </c>
      <c r="HO97" s="17">
        <v>3</v>
      </c>
      <c r="HP97" s="17">
        <v>3</v>
      </c>
      <c r="HQ97" s="17">
        <v>3</v>
      </c>
      <c r="HR97" s="17">
        <v>3</v>
      </c>
      <c r="HS97" s="17">
        <v>3</v>
      </c>
      <c r="HT97" s="17">
        <v>3</v>
      </c>
      <c r="HU97" s="17">
        <v>3</v>
      </c>
      <c r="HV97" s="17">
        <v>3</v>
      </c>
      <c r="HW97" s="17">
        <v>3</v>
      </c>
      <c r="HX97" s="17">
        <v>3</v>
      </c>
      <c r="HY97" s="17">
        <v>3</v>
      </c>
      <c r="HZ97" s="17"/>
    </row>
    <row r="98" spans="2:234">
      <c r="B98" s="17" t="s">
        <v>67</v>
      </c>
      <c r="C98" s="42">
        <v>49817.106749999977</v>
      </c>
      <c r="D98" s="42">
        <v>51840.878260000005</v>
      </c>
      <c r="E98" s="42">
        <v>56374.221889999986</v>
      </c>
      <c r="F98" s="42">
        <v>52014.148650000025</v>
      </c>
      <c r="G98" s="42">
        <v>45551.301495478598</v>
      </c>
      <c r="H98" s="42">
        <v>64049.194979999971</v>
      </c>
      <c r="I98" s="42">
        <v>55381.086456542267</v>
      </c>
      <c r="J98" s="42">
        <v>75993.784519999987</v>
      </c>
      <c r="K98" s="42">
        <v>52956.337990000015</v>
      </c>
      <c r="L98" s="42">
        <v>73540.504459999996</v>
      </c>
      <c r="M98" s="42">
        <v>63964.657789999954</v>
      </c>
      <c r="N98" s="42">
        <v>68025.903076060626</v>
      </c>
      <c r="O98" s="42">
        <v>58076.856400000004</v>
      </c>
      <c r="P98" s="42">
        <v>59046.934790000028</v>
      </c>
      <c r="Q98" s="42">
        <v>60326.228060000038</v>
      </c>
      <c r="R98" s="42">
        <v>67425.983831699952</v>
      </c>
      <c r="S98" s="42">
        <v>61706.013240000022</v>
      </c>
      <c r="T98" s="42">
        <v>76912.422359999997</v>
      </c>
      <c r="U98" s="42">
        <v>57736.193650000008</v>
      </c>
      <c r="V98" s="42">
        <v>81031.331290000016</v>
      </c>
      <c r="W98" s="42">
        <v>59699.827729999997</v>
      </c>
      <c r="X98" s="42">
        <v>58232.927229999979</v>
      </c>
      <c r="Y98" s="42">
        <v>51619.807099999991</v>
      </c>
      <c r="Z98" s="42">
        <v>60196.385930000019</v>
      </c>
      <c r="AA98" s="42">
        <v>59263.521019999986</v>
      </c>
      <c r="AB98" s="42">
        <v>60769.648949999966</v>
      </c>
      <c r="AC98" s="42">
        <v>64014.55705000001</v>
      </c>
      <c r="AD98" s="42">
        <v>73666.920519999985</v>
      </c>
      <c r="AE98" s="42">
        <v>61445.084129999988</v>
      </c>
      <c r="AF98" s="42">
        <v>68542.720389999988</v>
      </c>
      <c r="AG98" s="42">
        <v>63507.761680000011</v>
      </c>
      <c r="AH98" s="42">
        <v>62037.98535000001</v>
      </c>
      <c r="AI98" s="42">
        <v>66401.266489999995</v>
      </c>
      <c r="AJ98" s="42">
        <v>74912.566180000038</v>
      </c>
      <c r="AK98" s="42">
        <v>59940.89516</v>
      </c>
      <c r="AL98" s="42">
        <v>80188.676490000013</v>
      </c>
      <c r="AM98" s="42">
        <v>72401.098160000009</v>
      </c>
      <c r="AN98" s="42">
        <v>61987.08934000002</v>
      </c>
      <c r="AO98" s="42">
        <v>94186.753920000032</v>
      </c>
      <c r="AP98" s="42">
        <v>85232.61960999998</v>
      </c>
      <c r="AQ98" s="42">
        <v>82128.241300000067</v>
      </c>
      <c r="AR98" s="42">
        <v>91867.871920000005</v>
      </c>
      <c r="AS98" s="42">
        <v>110297.77260999996</v>
      </c>
      <c r="AT98" s="42">
        <v>94827.555980000005</v>
      </c>
      <c r="AU98" s="42">
        <v>115071.82160000007</v>
      </c>
      <c r="AV98" s="42">
        <v>104834.68338000003</v>
      </c>
      <c r="AW98" s="42">
        <v>101426.4022099999</v>
      </c>
      <c r="AX98" s="42">
        <v>124777.24932000013</v>
      </c>
      <c r="AY98" s="42">
        <v>90172.300739999948</v>
      </c>
      <c r="AZ98" s="42">
        <v>110292.92980999999</v>
      </c>
      <c r="BA98" s="42">
        <v>127920.66369000002</v>
      </c>
      <c r="BB98" s="42">
        <v>150078.12038798502</v>
      </c>
      <c r="BC98" s="42">
        <v>131396.41418999998</v>
      </c>
      <c r="BD98" s="42">
        <v>157306.13085999995</v>
      </c>
      <c r="BE98" s="42">
        <v>143108.47651000004</v>
      </c>
      <c r="BF98" s="42">
        <v>181979.3224399999</v>
      </c>
      <c r="BG98" s="42">
        <v>162696.00574000002</v>
      </c>
      <c r="BH98" s="42">
        <v>181546.32822999996</v>
      </c>
      <c r="BI98" s="42">
        <v>184764.22613999998</v>
      </c>
      <c r="BJ98" s="42">
        <v>223082.01069000008</v>
      </c>
      <c r="BK98" s="42">
        <v>132828.77972000011</v>
      </c>
      <c r="BL98" s="42">
        <v>139370.59914999999</v>
      </c>
      <c r="BM98" s="42">
        <v>181483.41109999988</v>
      </c>
      <c r="BN98" s="42">
        <v>176781.58482000002</v>
      </c>
      <c r="BO98" s="42">
        <v>175254.12796321194</v>
      </c>
      <c r="BP98" s="42">
        <v>174885.690004117</v>
      </c>
      <c r="BQ98" s="42">
        <v>231116.32554007837</v>
      </c>
      <c r="BR98" s="42">
        <v>223586.06405715225</v>
      </c>
      <c r="BS98" s="42">
        <v>232598.06171958277</v>
      </c>
      <c r="BT98" s="42">
        <v>243875.60020984316</v>
      </c>
      <c r="BU98" s="42">
        <v>302744.71145687008</v>
      </c>
      <c r="BV98" s="42">
        <v>273023.39016539458</v>
      </c>
      <c r="BW98" s="42">
        <v>190830.76626726115</v>
      </c>
      <c r="BX98" s="42">
        <v>223705.95351475733</v>
      </c>
      <c r="BY98" s="42">
        <v>267199.67784231197</v>
      </c>
      <c r="BZ98" s="42">
        <v>285173.63649801252</v>
      </c>
      <c r="CA98" s="42">
        <v>294324.49843488139</v>
      </c>
      <c r="CB98" s="42">
        <v>306342.43461272767</v>
      </c>
      <c r="CC98" s="42">
        <v>309216.39558166504</v>
      </c>
      <c r="CD98" s="42">
        <v>363444.6899574605</v>
      </c>
      <c r="CE98" s="42">
        <v>350176.6673082739</v>
      </c>
      <c r="CF98" s="42">
        <v>341398.10012223176</v>
      </c>
      <c r="CG98" s="42">
        <v>333288.9310474759</v>
      </c>
      <c r="CH98" s="42">
        <v>409730.69426217687</v>
      </c>
      <c r="CI98" s="42">
        <v>328137.42787483963</v>
      </c>
      <c r="CJ98" s="42">
        <v>334459.90241555212</v>
      </c>
      <c r="CK98" s="42">
        <v>381545.7266683568</v>
      </c>
      <c r="CL98" s="42">
        <v>364407.82986374828</v>
      </c>
      <c r="CM98" s="42">
        <v>438345.42482705042</v>
      </c>
      <c r="CN98" s="42">
        <v>375919.9421164731</v>
      </c>
      <c r="CO98" s="42">
        <v>429942.48441409756</v>
      </c>
      <c r="CP98" s="42">
        <v>463469.13582091784</v>
      </c>
      <c r="CQ98" s="42">
        <v>424050.76913765323</v>
      </c>
      <c r="CR98" s="42">
        <v>522267.67202970269</v>
      </c>
      <c r="CS98" s="42">
        <v>445390.92596015206</v>
      </c>
      <c r="CT98" s="42">
        <v>704213.00518761505</v>
      </c>
      <c r="CU98" s="42">
        <v>402575.02504668088</v>
      </c>
      <c r="CV98" s="42">
        <v>473805.36510805512</v>
      </c>
      <c r="CW98" s="42">
        <v>527726.95702043758</v>
      </c>
      <c r="CX98" s="42">
        <v>579390.37020608294</v>
      </c>
      <c r="CY98" s="42">
        <v>610953.40805599536</v>
      </c>
      <c r="CZ98" s="42">
        <v>600700.53126191546</v>
      </c>
      <c r="DA98" s="42">
        <v>629238.43111558864</v>
      </c>
      <c r="DB98" s="42">
        <v>438214.75099964434</v>
      </c>
      <c r="DC98" s="42">
        <v>543482.23797264893</v>
      </c>
      <c r="DD98" s="42">
        <v>553710.32651718787</v>
      </c>
      <c r="DE98" s="42">
        <v>442400.17206224607</v>
      </c>
      <c r="DF98" s="42">
        <v>499342.76764375664</v>
      </c>
      <c r="DG98" s="43">
        <v>342172.89106176893</v>
      </c>
      <c r="DH98" s="43">
        <v>313305.19970233063</v>
      </c>
      <c r="DI98" s="43">
        <v>368421.54222019482</v>
      </c>
      <c r="DJ98" s="43">
        <v>324331.61976145383</v>
      </c>
      <c r="DK98" s="43">
        <v>325013.79627178004</v>
      </c>
      <c r="DL98" s="43">
        <v>388587.94328075222</v>
      </c>
      <c r="DM98" s="43">
        <v>396599.10628700763</v>
      </c>
      <c r="DN98" s="43">
        <v>369105.38976361987</v>
      </c>
      <c r="DO98" s="43">
        <v>383616.9718362487</v>
      </c>
      <c r="DP98" s="43">
        <v>424156.14339159155</v>
      </c>
      <c r="DQ98" s="43">
        <v>392445.7497246479</v>
      </c>
      <c r="DR98" s="43">
        <v>472487.7139613934</v>
      </c>
      <c r="DS98" s="43">
        <v>293895.43250729062</v>
      </c>
      <c r="DT98" s="43">
        <v>331405.7860438989</v>
      </c>
      <c r="DU98" s="43">
        <v>438593.88000550237</v>
      </c>
      <c r="DV98" s="43">
        <v>391466.3770313721</v>
      </c>
      <c r="DW98" s="43">
        <v>443586.20658151188</v>
      </c>
      <c r="DX98" s="43">
        <v>415754.85601727606</v>
      </c>
      <c r="DY98" s="43">
        <v>422418.38979926164</v>
      </c>
      <c r="DZ98" s="43">
        <v>454069.85973939759</v>
      </c>
      <c r="EA98" s="43">
        <v>456766.10837299674</v>
      </c>
      <c r="EB98" s="43">
        <v>503426.60718137439</v>
      </c>
      <c r="EC98" s="43">
        <v>494134.73276617704</v>
      </c>
      <c r="ED98" s="43">
        <v>611604.19718211377</v>
      </c>
      <c r="EE98" s="43">
        <v>451309.45845538058</v>
      </c>
      <c r="EF98" s="43">
        <v>423793.52480216749</v>
      </c>
      <c r="EG98" s="43">
        <v>583825.02221740165</v>
      </c>
      <c r="EH98" s="43">
        <v>531280.08607950411</v>
      </c>
      <c r="EI98" s="43">
        <v>561216.82531048846</v>
      </c>
      <c r="EJ98" s="43">
        <v>567722.23815722531</v>
      </c>
      <c r="EK98" s="43">
        <v>573950.28002620162</v>
      </c>
      <c r="EL98" s="43">
        <v>682821.52633237618</v>
      </c>
      <c r="EM98" s="43">
        <v>616128.00632438716</v>
      </c>
      <c r="EN98" s="43">
        <v>666126.6817011477</v>
      </c>
      <c r="EO98" s="43">
        <v>667818.75237083633</v>
      </c>
      <c r="EP98" s="43">
        <v>731767.33583604894</v>
      </c>
      <c r="EQ98" s="43">
        <v>500828.7597026297</v>
      </c>
      <c r="ER98" s="43">
        <v>556671.00227069086</v>
      </c>
      <c r="ES98" s="43">
        <v>667474.90914168628</v>
      </c>
      <c r="ET98" s="43">
        <v>691514.76403954509</v>
      </c>
      <c r="EU98" s="43">
        <v>680309.85823645862</v>
      </c>
      <c r="EV98" s="43">
        <v>626996.27454231388</v>
      </c>
      <c r="EW98" s="43">
        <v>684801.45542480552</v>
      </c>
      <c r="EX98" s="43">
        <v>687696.01827457524</v>
      </c>
      <c r="EY98" s="43">
        <v>727883.62285630708</v>
      </c>
      <c r="EZ98" s="43">
        <v>711612.98883572791</v>
      </c>
      <c r="FA98" s="43">
        <v>637683.99899258581</v>
      </c>
      <c r="FB98" s="43">
        <v>668635.29624609835</v>
      </c>
      <c r="FC98" s="43">
        <v>468414.79679309786</v>
      </c>
      <c r="FD98" s="43">
        <v>507608.67519561498</v>
      </c>
      <c r="FE98" s="43">
        <v>603765.52442373498</v>
      </c>
      <c r="FF98" s="43">
        <v>641414.75817201158</v>
      </c>
      <c r="FG98" s="43">
        <v>657831.89949498104</v>
      </c>
      <c r="FH98" s="43">
        <v>597350.9292124724</v>
      </c>
      <c r="FI98" s="43">
        <v>706929.15856951312</v>
      </c>
      <c r="FJ98" s="43">
        <v>695039.45694365108</v>
      </c>
      <c r="FK98" s="43">
        <v>687132.36211189057</v>
      </c>
      <c r="FL98" s="43">
        <v>718555.00371806661</v>
      </c>
      <c r="FM98" s="43">
        <v>778866.424735268</v>
      </c>
      <c r="FN98" s="43">
        <v>811493.54061491357</v>
      </c>
      <c r="FO98" s="43">
        <v>542427.28588066704</v>
      </c>
      <c r="FP98" s="43">
        <v>591950.37150928902</v>
      </c>
      <c r="FQ98" s="43">
        <v>701034.2478837854</v>
      </c>
      <c r="FR98" s="43">
        <v>682942.9989650629</v>
      </c>
      <c r="FS98" s="43">
        <v>814368.23373558116</v>
      </c>
      <c r="FT98" s="43">
        <v>697796.03727726312</v>
      </c>
      <c r="FU98" s="43">
        <v>787009.0754638064</v>
      </c>
      <c r="FV98" s="43">
        <v>682549.858224125</v>
      </c>
      <c r="FW98" s="43">
        <v>726340.96300734289</v>
      </c>
      <c r="FX98" s="43">
        <v>782290.90931648598</v>
      </c>
      <c r="FY98" s="43">
        <v>724680.11423952284</v>
      </c>
      <c r="FZ98" s="43">
        <v>862879.85897404025</v>
      </c>
      <c r="GA98" s="43">
        <v>538891.15198957152</v>
      </c>
      <c r="GB98" s="43">
        <v>580063.64181316912</v>
      </c>
      <c r="GC98" s="43">
        <v>677004.72478074522</v>
      </c>
      <c r="GD98" s="43">
        <v>552058.74225731369</v>
      </c>
      <c r="GE98" s="43">
        <v>563266.64980676444</v>
      </c>
      <c r="GF98" s="43">
        <v>607536.12088575435</v>
      </c>
      <c r="GG98" s="43">
        <v>579919.2306187147</v>
      </c>
      <c r="GH98" s="43">
        <v>624284.09118125984</v>
      </c>
      <c r="GI98" s="43">
        <v>642840.51354900724</v>
      </c>
      <c r="GJ98" s="43">
        <v>616128.88210209191</v>
      </c>
      <c r="GK98" s="43">
        <v>575813.84922662284</v>
      </c>
      <c r="GL98" s="43">
        <v>723472.21146341891</v>
      </c>
      <c r="GM98" s="62">
        <v>410772.70174850128</v>
      </c>
      <c r="GN98" s="62">
        <v>519251.61922055768</v>
      </c>
      <c r="GO98" s="62">
        <v>552107.00990428252</v>
      </c>
      <c r="GP98" s="62">
        <v>547894.92641223199</v>
      </c>
      <c r="GQ98" s="62">
        <v>609712.57458949648</v>
      </c>
      <c r="GR98" s="62">
        <v>625481.30691061448</v>
      </c>
      <c r="GS98" s="62">
        <v>598068.12231481087</v>
      </c>
      <c r="GT98" s="62">
        <v>690996.6638066204</v>
      </c>
      <c r="GU98" s="62">
        <v>634056.87960835069</v>
      </c>
      <c r="GV98" s="62">
        <v>661956.24466940551</v>
      </c>
      <c r="GW98" s="62">
        <v>646662.83953024424</v>
      </c>
      <c r="GX98" s="62">
        <v>740091.47894483607</v>
      </c>
      <c r="GY98" s="85">
        <v>502405.6732835552</v>
      </c>
      <c r="GZ98" s="85">
        <v>588959.88206526462</v>
      </c>
      <c r="HA98" s="85">
        <v>621854.88924993598</v>
      </c>
      <c r="HB98" s="85">
        <v>596392.4163345258</v>
      </c>
      <c r="HC98" s="85">
        <v>638266.44570143311</v>
      </c>
      <c r="HD98" s="85">
        <v>645486.27716764645</v>
      </c>
      <c r="HE98" s="85">
        <v>644134.45338275074</v>
      </c>
      <c r="HF98" s="85">
        <v>704960.06172601599</v>
      </c>
      <c r="HG98" s="85">
        <v>684784.16314600862</v>
      </c>
      <c r="HH98" s="85">
        <v>733096.77538089245</v>
      </c>
      <c r="HI98" s="85">
        <v>766834.91967906104</v>
      </c>
      <c r="HJ98" s="85">
        <v>845325.92073540785</v>
      </c>
      <c r="HK98" s="85">
        <v>597547.54342305171</v>
      </c>
      <c r="HL98" s="85">
        <v>648938.91345621168</v>
      </c>
      <c r="HM98" s="85">
        <v>847912.61789914372</v>
      </c>
      <c r="HN98" s="85">
        <v>727406.31072328123</v>
      </c>
      <c r="HO98" s="85">
        <v>803426.78041872615</v>
      </c>
      <c r="HP98" s="85">
        <v>778408.17336834664</v>
      </c>
      <c r="HQ98" s="85">
        <v>794576.38826637936</v>
      </c>
      <c r="HR98" s="85">
        <v>767836.08772269473</v>
      </c>
      <c r="HS98" s="85">
        <v>711429.29418171884</v>
      </c>
      <c r="HT98" s="85">
        <v>865451.10312573274</v>
      </c>
      <c r="HU98" s="85">
        <v>748476.40810299281</v>
      </c>
      <c r="HV98" s="85">
        <v>816643.38262684341</v>
      </c>
      <c r="HW98" s="85">
        <v>593179.90382887807</v>
      </c>
      <c r="HX98" s="85">
        <v>647676.84162139171</v>
      </c>
      <c r="HY98" s="85">
        <v>740437.61195766693</v>
      </c>
      <c r="HZ98" s="85"/>
    </row>
    <row r="99" spans="2:234"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</row>
    <row r="100" spans="2:234"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GH100" s="25"/>
      <c r="GI100" s="25"/>
      <c r="GJ100" s="25"/>
      <c r="GK100" s="25"/>
      <c r="GL100" s="25"/>
      <c r="GM100" s="25"/>
      <c r="GN100" s="73"/>
      <c r="GO100" s="73"/>
      <c r="GP100" s="73"/>
      <c r="GQ100" s="73"/>
      <c r="GR100" s="73"/>
      <c r="GS100" s="73"/>
      <c r="GT100" s="73"/>
      <c r="GU100" s="25"/>
    </row>
    <row r="101" spans="2:234"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</row>
    <row r="102" spans="2:234"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</row>
    <row r="103" spans="2:234"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</row>
    <row r="104" spans="2:234"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</row>
    <row r="105" spans="2:234"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</row>
    <row r="106" spans="2:234"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</row>
    <row r="107" spans="2:234"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</row>
    <row r="108" spans="2:234"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</row>
    <row r="109" spans="2:234"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</row>
    <row r="110" spans="2:234"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</row>
    <row r="111" spans="2:234"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</row>
    <row r="112" spans="2:234"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</row>
    <row r="113" spans="2:234"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</row>
    <row r="114" spans="2:234"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</row>
    <row r="115" spans="2:234"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</row>
    <row r="116" spans="2:234"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</row>
    <row r="117" spans="2:234"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</row>
    <row r="118" spans="2:234"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</row>
    <row r="119" spans="2:234"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</row>
    <row r="120" spans="2:234"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</row>
    <row r="121" spans="2:234"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</row>
    <row r="122" spans="2:234"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</row>
    <row r="123" spans="2:234"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</row>
    <row r="124" spans="2:234"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</row>
    <row r="125" spans="2:234">
      <c r="B125" t="s">
        <v>58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</row>
    <row r="126" spans="2:234">
      <c r="B126" s="17"/>
      <c r="C126" s="17">
        <v>2000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>
        <v>2001</v>
      </c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>
        <v>2002</v>
      </c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>
        <v>2003</v>
      </c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>
        <v>2004</v>
      </c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>
        <v>2005</v>
      </c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>
        <v>2006</v>
      </c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>
        <v>2007</v>
      </c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>
        <v>2008</v>
      </c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>
        <v>2009</v>
      </c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>
        <v>2010</v>
      </c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>
        <v>2011</v>
      </c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>
        <v>2012</v>
      </c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/>
      <c r="FD126" s="101">
        <v>2013</v>
      </c>
      <c r="FE126" s="102"/>
      <c r="FF126" s="102"/>
      <c r="FG126" s="102"/>
      <c r="FH126" s="102"/>
      <c r="FI126" s="102"/>
      <c r="FJ126" s="102"/>
      <c r="FK126" s="102"/>
      <c r="FL126" s="102"/>
      <c r="FM126" s="102"/>
      <c r="FN126" s="102"/>
      <c r="FO126" s="103"/>
      <c r="FP126" s="101">
        <v>2014</v>
      </c>
      <c r="FQ126" s="102"/>
      <c r="FR126" s="102"/>
      <c r="FS126" s="102"/>
      <c r="FT126" s="102"/>
      <c r="FU126" s="102"/>
      <c r="FV126" s="102"/>
      <c r="FW126" s="102"/>
      <c r="FX126" s="102"/>
      <c r="FY126" s="102"/>
      <c r="FZ126" s="102"/>
      <c r="GA126" s="103"/>
      <c r="GB126" s="17">
        <v>2015</v>
      </c>
      <c r="GC126" s="17"/>
      <c r="GD126" s="17"/>
      <c r="GE126" s="17"/>
      <c r="GF126" s="17"/>
      <c r="GG126" s="17"/>
      <c r="GH126" s="17"/>
      <c r="GI126" s="17"/>
      <c r="GJ126" s="17"/>
      <c r="GK126" s="17"/>
      <c r="GL126" s="17"/>
      <c r="GM126" s="17"/>
      <c r="GN126" s="17">
        <v>2016</v>
      </c>
      <c r="GO126" s="17"/>
      <c r="GP126" s="17"/>
      <c r="GQ126" s="17"/>
      <c r="GR126" s="17"/>
      <c r="GS126" s="17"/>
      <c r="GT126" s="17"/>
      <c r="GU126" s="17"/>
      <c r="GV126" s="17"/>
      <c r="GW126" s="17"/>
      <c r="GX126" s="17"/>
      <c r="GY126" s="17"/>
      <c r="GZ126" s="17">
        <v>2017</v>
      </c>
      <c r="HA126" s="17"/>
      <c r="HB126" s="17"/>
      <c r="HC126" s="17"/>
      <c r="HD126" s="17"/>
      <c r="HE126" s="17"/>
      <c r="HF126" s="17"/>
      <c r="HG126" s="17"/>
      <c r="HH126" s="17"/>
      <c r="HI126" s="17"/>
      <c r="HJ126" s="17"/>
      <c r="HK126" s="17"/>
      <c r="HL126" s="17">
        <v>2018</v>
      </c>
      <c r="HM126" s="17"/>
      <c r="HN126" s="17"/>
      <c r="HO126" s="17"/>
      <c r="HP126" s="17"/>
      <c r="HQ126" s="17"/>
      <c r="HR126" s="17"/>
      <c r="HS126" s="17"/>
      <c r="HT126" s="17"/>
      <c r="HU126" s="17"/>
      <c r="HV126" s="17"/>
      <c r="HW126" s="17"/>
      <c r="HX126" s="17">
        <v>2019</v>
      </c>
      <c r="HY126" s="17"/>
      <c r="HZ126" s="17"/>
    </row>
    <row r="127" spans="2:234">
      <c r="B127" s="17"/>
      <c r="C127" s="17" t="s">
        <v>4</v>
      </c>
      <c r="D127" s="17" t="s">
        <v>5</v>
      </c>
      <c r="E127" s="17" t="s">
        <v>6</v>
      </c>
      <c r="F127" s="17" t="s">
        <v>7</v>
      </c>
      <c r="G127" s="17" t="s">
        <v>8</v>
      </c>
      <c r="H127" s="17" t="s">
        <v>9</v>
      </c>
      <c r="I127" s="17" t="s">
        <v>10</v>
      </c>
      <c r="J127" s="17" t="s">
        <v>11</v>
      </c>
      <c r="K127" s="17" t="s">
        <v>12</v>
      </c>
      <c r="L127" s="17" t="s">
        <v>13</v>
      </c>
      <c r="M127" s="17" t="s">
        <v>14</v>
      </c>
      <c r="N127" s="17" t="s">
        <v>15</v>
      </c>
      <c r="O127" s="17" t="s">
        <v>4</v>
      </c>
      <c r="P127" s="17" t="s">
        <v>5</v>
      </c>
      <c r="Q127" s="17" t="s">
        <v>6</v>
      </c>
      <c r="R127" s="17" t="s">
        <v>7</v>
      </c>
      <c r="S127" s="17" t="s">
        <v>8</v>
      </c>
      <c r="T127" s="17" t="s">
        <v>9</v>
      </c>
      <c r="U127" s="17" t="s">
        <v>10</v>
      </c>
      <c r="V127" s="17" t="s">
        <v>11</v>
      </c>
      <c r="W127" s="17" t="s">
        <v>12</v>
      </c>
      <c r="X127" s="17" t="s">
        <v>13</v>
      </c>
      <c r="Y127" s="17" t="s">
        <v>14</v>
      </c>
      <c r="Z127" s="17" t="s">
        <v>15</v>
      </c>
      <c r="AA127" s="17" t="s">
        <v>4</v>
      </c>
      <c r="AB127" s="17" t="s">
        <v>5</v>
      </c>
      <c r="AC127" s="17" t="s">
        <v>6</v>
      </c>
      <c r="AD127" s="17" t="s">
        <v>7</v>
      </c>
      <c r="AE127" s="17" t="s">
        <v>8</v>
      </c>
      <c r="AF127" s="17" t="s">
        <v>9</v>
      </c>
      <c r="AG127" s="17" t="s">
        <v>10</v>
      </c>
      <c r="AH127" s="17" t="s">
        <v>11</v>
      </c>
      <c r="AI127" s="17" t="s">
        <v>12</v>
      </c>
      <c r="AJ127" s="17" t="s">
        <v>13</v>
      </c>
      <c r="AK127" s="17" t="s">
        <v>14</v>
      </c>
      <c r="AL127" s="17" t="s">
        <v>15</v>
      </c>
      <c r="AM127" s="17" t="s">
        <v>4</v>
      </c>
      <c r="AN127" s="17" t="s">
        <v>5</v>
      </c>
      <c r="AO127" s="17" t="s">
        <v>6</v>
      </c>
      <c r="AP127" s="17" t="s">
        <v>7</v>
      </c>
      <c r="AQ127" s="17" t="s">
        <v>8</v>
      </c>
      <c r="AR127" s="17" t="s">
        <v>9</v>
      </c>
      <c r="AS127" s="17" t="s">
        <v>10</v>
      </c>
      <c r="AT127" s="17" t="s">
        <v>11</v>
      </c>
      <c r="AU127" s="17" t="s">
        <v>12</v>
      </c>
      <c r="AV127" s="17" t="s">
        <v>13</v>
      </c>
      <c r="AW127" s="17" t="s">
        <v>14</v>
      </c>
      <c r="AX127" s="17" t="s">
        <v>15</v>
      </c>
      <c r="AY127" s="17" t="s">
        <v>4</v>
      </c>
      <c r="AZ127" s="17" t="s">
        <v>5</v>
      </c>
      <c r="BA127" s="17" t="s">
        <v>6</v>
      </c>
      <c r="BB127" s="17" t="s">
        <v>7</v>
      </c>
      <c r="BC127" s="17" t="s">
        <v>8</v>
      </c>
      <c r="BD127" s="17" t="s">
        <v>9</v>
      </c>
      <c r="BE127" s="17" t="s">
        <v>10</v>
      </c>
      <c r="BF127" s="17" t="s">
        <v>11</v>
      </c>
      <c r="BG127" s="17" t="s">
        <v>12</v>
      </c>
      <c r="BH127" s="17" t="s">
        <v>13</v>
      </c>
      <c r="BI127" s="17" t="s">
        <v>14</v>
      </c>
      <c r="BJ127" s="17" t="s">
        <v>15</v>
      </c>
      <c r="BK127" s="17" t="s">
        <v>4</v>
      </c>
      <c r="BL127" s="17" t="s">
        <v>5</v>
      </c>
      <c r="BM127" s="17" t="s">
        <v>6</v>
      </c>
      <c r="BN127" s="17" t="s">
        <v>7</v>
      </c>
      <c r="BO127" s="17" t="s">
        <v>8</v>
      </c>
      <c r="BP127" s="17" t="s">
        <v>9</v>
      </c>
      <c r="BQ127" s="17" t="s">
        <v>10</v>
      </c>
      <c r="BR127" s="17" t="s">
        <v>11</v>
      </c>
      <c r="BS127" s="17" t="s">
        <v>12</v>
      </c>
      <c r="BT127" s="17" t="s">
        <v>13</v>
      </c>
      <c r="BU127" s="17" t="s">
        <v>14</v>
      </c>
      <c r="BV127" s="17" t="s">
        <v>15</v>
      </c>
      <c r="BW127" s="17" t="s">
        <v>4</v>
      </c>
      <c r="BX127" s="17" t="s">
        <v>5</v>
      </c>
      <c r="BY127" s="17" t="s">
        <v>6</v>
      </c>
      <c r="BZ127" s="17" t="s">
        <v>7</v>
      </c>
      <c r="CA127" s="17" t="s">
        <v>8</v>
      </c>
      <c r="CB127" s="17" t="s">
        <v>9</v>
      </c>
      <c r="CC127" s="17" t="s">
        <v>10</v>
      </c>
      <c r="CD127" s="17" t="s">
        <v>11</v>
      </c>
      <c r="CE127" s="17" t="s">
        <v>12</v>
      </c>
      <c r="CF127" s="17" t="s">
        <v>13</v>
      </c>
      <c r="CG127" s="17" t="s">
        <v>14</v>
      </c>
      <c r="CH127" s="17" t="s">
        <v>15</v>
      </c>
      <c r="CI127" s="17" t="s">
        <v>4</v>
      </c>
      <c r="CJ127" s="17" t="s">
        <v>5</v>
      </c>
      <c r="CK127" s="17" t="s">
        <v>6</v>
      </c>
      <c r="CL127" s="17" t="s">
        <v>7</v>
      </c>
      <c r="CM127" s="17" t="s">
        <v>8</v>
      </c>
      <c r="CN127" s="17" t="s">
        <v>9</v>
      </c>
      <c r="CO127" s="17" t="s">
        <v>10</v>
      </c>
      <c r="CP127" s="17" t="s">
        <v>11</v>
      </c>
      <c r="CQ127" s="17" t="s">
        <v>12</v>
      </c>
      <c r="CR127" s="17" t="s">
        <v>13</v>
      </c>
      <c r="CS127" s="17" t="s">
        <v>14</v>
      </c>
      <c r="CT127" s="17" t="s">
        <v>15</v>
      </c>
      <c r="CU127" s="17" t="s">
        <v>4</v>
      </c>
      <c r="CV127" s="17" t="s">
        <v>5</v>
      </c>
      <c r="CW127" s="17" t="s">
        <v>6</v>
      </c>
      <c r="CX127" s="17" t="s">
        <v>7</v>
      </c>
      <c r="CY127" s="17" t="s">
        <v>8</v>
      </c>
      <c r="CZ127" s="17" t="s">
        <v>9</v>
      </c>
      <c r="DA127" s="17" t="s">
        <v>10</v>
      </c>
      <c r="DB127" s="17" t="s">
        <v>11</v>
      </c>
      <c r="DC127" s="17" t="s">
        <v>12</v>
      </c>
      <c r="DD127" s="17" t="s">
        <v>13</v>
      </c>
      <c r="DE127" s="17" t="s">
        <v>14</v>
      </c>
      <c r="DF127" s="17" t="s">
        <v>15</v>
      </c>
      <c r="DG127" s="17" t="s">
        <v>4</v>
      </c>
      <c r="DH127" s="17" t="s">
        <v>5</v>
      </c>
      <c r="DI127" s="17" t="s">
        <v>6</v>
      </c>
      <c r="DJ127" s="17" t="s">
        <v>7</v>
      </c>
      <c r="DK127" s="17" t="s">
        <v>8</v>
      </c>
      <c r="DL127" s="17" t="s">
        <v>9</v>
      </c>
      <c r="DM127" s="17" t="s">
        <v>10</v>
      </c>
      <c r="DN127" s="17" t="s">
        <v>11</v>
      </c>
      <c r="DO127" s="17" t="s">
        <v>12</v>
      </c>
      <c r="DP127" s="17" t="s">
        <v>13</v>
      </c>
      <c r="DQ127" s="17" t="s">
        <v>14</v>
      </c>
      <c r="DR127" s="17" t="s">
        <v>15</v>
      </c>
      <c r="DS127" s="17" t="s">
        <v>4</v>
      </c>
      <c r="DT127" s="17" t="s">
        <v>5</v>
      </c>
      <c r="DU127" s="17" t="s">
        <v>6</v>
      </c>
      <c r="DV127" s="17" t="s">
        <v>7</v>
      </c>
      <c r="DW127" s="17" t="s">
        <v>8</v>
      </c>
      <c r="DX127" s="17" t="s">
        <v>9</v>
      </c>
      <c r="DY127" s="17" t="s">
        <v>10</v>
      </c>
      <c r="DZ127" s="17" t="s">
        <v>11</v>
      </c>
      <c r="EA127" s="17" t="s">
        <v>12</v>
      </c>
      <c r="EB127" s="17" t="s">
        <v>13</v>
      </c>
      <c r="EC127" s="17" t="s">
        <v>14</v>
      </c>
      <c r="ED127" s="17" t="s">
        <v>15</v>
      </c>
      <c r="EE127" s="17" t="s">
        <v>4</v>
      </c>
      <c r="EF127" s="17" t="s">
        <v>5</v>
      </c>
      <c r="EG127" s="17" t="s">
        <v>6</v>
      </c>
      <c r="EH127" s="17" t="s">
        <v>7</v>
      </c>
      <c r="EI127" s="17" t="s">
        <v>8</v>
      </c>
      <c r="EJ127" s="17" t="s">
        <v>9</v>
      </c>
      <c r="EK127" s="17" t="s">
        <v>10</v>
      </c>
      <c r="EL127" s="17" t="s">
        <v>11</v>
      </c>
      <c r="EM127" s="17" t="s">
        <v>12</v>
      </c>
      <c r="EN127" s="17" t="s">
        <v>13</v>
      </c>
      <c r="EO127" s="17" t="s">
        <v>14</v>
      </c>
      <c r="EP127" s="17" t="s">
        <v>15</v>
      </c>
      <c r="EQ127" s="17" t="s">
        <v>4</v>
      </c>
      <c r="ER127" s="17" t="s">
        <v>5</v>
      </c>
      <c r="ES127" s="17"/>
      <c r="ET127" s="17" t="s">
        <v>6</v>
      </c>
      <c r="EU127" s="17" t="s">
        <v>7</v>
      </c>
      <c r="EV127" s="17" t="s">
        <v>8</v>
      </c>
      <c r="EW127" s="17" t="s">
        <v>9</v>
      </c>
      <c r="EX127" s="17" t="s">
        <v>10</v>
      </c>
      <c r="EY127" s="17" t="s">
        <v>11</v>
      </c>
      <c r="EZ127" s="17" t="s">
        <v>12</v>
      </c>
      <c r="FA127" s="17" t="s">
        <v>13</v>
      </c>
      <c r="FB127" s="17" t="s">
        <v>14</v>
      </c>
      <c r="FC127" s="17" t="s">
        <v>15</v>
      </c>
      <c r="FD127" s="17" t="s">
        <v>4</v>
      </c>
      <c r="FE127" s="17" t="s">
        <v>5</v>
      </c>
      <c r="FF127" s="17" t="s">
        <v>6</v>
      </c>
      <c r="FG127" s="17" t="s">
        <v>7</v>
      </c>
      <c r="FH127" s="17" t="s">
        <v>8</v>
      </c>
      <c r="FI127" s="17" t="s">
        <v>9</v>
      </c>
      <c r="FJ127" s="17" t="s">
        <v>10</v>
      </c>
      <c r="FK127" s="17" t="s">
        <v>11</v>
      </c>
      <c r="FL127" s="17" t="s">
        <v>12</v>
      </c>
      <c r="FM127" s="17" t="s">
        <v>13</v>
      </c>
      <c r="FN127" s="17" t="s">
        <v>14</v>
      </c>
      <c r="FO127" s="17" t="s">
        <v>15</v>
      </c>
      <c r="FP127" s="17" t="s">
        <v>4</v>
      </c>
      <c r="FQ127" s="17" t="s">
        <v>5</v>
      </c>
      <c r="FR127" s="17" t="s">
        <v>6</v>
      </c>
      <c r="FS127" s="17" t="s">
        <v>7</v>
      </c>
      <c r="FT127" s="17" t="s">
        <v>8</v>
      </c>
      <c r="FU127" s="17" t="s">
        <v>9</v>
      </c>
      <c r="FV127" s="17" t="s">
        <v>10</v>
      </c>
      <c r="FW127" s="17" t="s">
        <v>11</v>
      </c>
      <c r="FX127" s="17" t="s">
        <v>12</v>
      </c>
      <c r="FY127" s="17" t="s">
        <v>13</v>
      </c>
      <c r="FZ127" s="17" t="s">
        <v>14</v>
      </c>
      <c r="GA127" s="17" t="s">
        <v>15</v>
      </c>
      <c r="GB127" s="17" t="s">
        <v>4</v>
      </c>
      <c r="GC127" s="17" t="s">
        <v>5</v>
      </c>
      <c r="GD127" s="17" t="s">
        <v>6</v>
      </c>
      <c r="GE127" s="17" t="s">
        <v>7</v>
      </c>
      <c r="GF127" s="17" t="s">
        <v>8</v>
      </c>
      <c r="GG127" s="17" t="s">
        <v>9</v>
      </c>
      <c r="GH127" s="17" t="s">
        <v>10</v>
      </c>
      <c r="GI127" s="17" t="s">
        <v>11</v>
      </c>
      <c r="GJ127" s="17" t="s">
        <v>12</v>
      </c>
      <c r="GK127" s="17" t="s">
        <v>13</v>
      </c>
      <c r="GL127" s="17" t="s">
        <v>14</v>
      </c>
      <c r="GM127" s="17" t="s">
        <v>15</v>
      </c>
      <c r="GN127" s="17" t="s">
        <v>4</v>
      </c>
      <c r="GO127" s="17" t="s">
        <v>5</v>
      </c>
      <c r="GP127" s="17" t="s">
        <v>6</v>
      </c>
      <c r="GQ127" s="17" t="s">
        <v>7</v>
      </c>
      <c r="GR127" s="17" t="s">
        <v>8</v>
      </c>
      <c r="GS127" s="17" t="s">
        <v>9</v>
      </c>
      <c r="GT127" s="17" t="s">
        <v>10</v>
      </c>
      <c r="GU127" s="17" t="s">
        <v>11</v>
      </c>
      <c r="GV127" s="17" t="s">
        <v>12</v>
      </c>
      <c r="GW127" s="17" t="s">
        <v>13</v>
      </c>
      <c r="GX127" s="17" t="s">
        <v>14</v>
      </c>
      <c r="GY127" s="17" t="s">
        <v>15</v>
      </c>
      <c r="GZ127" s="17" t="s">
        <v>4</v>
      </c>
      <c r="HA127" s="17" t="s">
        <v>5</v>
      </c>
      <c r="HB127" s="17" t="s">
        <v>6</v>
      </c>
      <c r="HC127" s="17" t="s">
        <v>7</v>
      </c>
      <c r="HD127" s="17" t="s">
        <v>8</v>
      </c>
      <c r="HE127" s="17" t="s">
        <v>9</v>
      </c>
      <c r="HF127" s="17" t="s">
        <v>10</v>
      </c>
      <c r="HG127" s="17" t="s">
        <v>11</v>
      </c>
      <c r="HH127" s="17" t="s">
        <v>12</v>
      </c>
      <c r="HI127" s="17" t="s">
        <v>13</v>
      </c>
      <c r="HJ127" s="17" t="s">
        <v>14</v>
      </c>
      <c r="HK127" s="17" t="s">
        <v>15</v>
      </c>
      <c r="HL127" s="17" t="s">
        <v>4</v>
      </c>
      <c r="HM127" s="17" t="s">
        <v>5</v>
      </c>
      <c r="HN127" s="17" t="s">
        <v>6</v>
      </c>
      <c r="HO127" s="17" t="s">
        <v>7</v>
      </c>
      <c r="HP127" s="17" t="s">
        <v>8</v>
      </c>
      <c r="HQ127" s="17" t="s">
        <v>9</v>
      </c>
      <c r="HR127" s="17" t="s">
        <v>10</v>
      </c>
      <c r="HS127" s="17" t="s">
        <v>11</v>
      </c>
      <c r="HT127" s="17" t="s">
        <v>12</v>
      </c>
      <c r="HU127" s="17" t="s">
        <v>13</v>
      </c>
      <c r="HV127" s="17" t="s">
        <v>14</v>
      </c>
      <c r="HW127" s="17" t="s">
        <v>15</v>
      </c>
      <c r="HX127" s="17" t="s">
        <v>4</v>
      </c>
      <c r="HY127" s="17" t="s">
        <v>5</v>
      </c>
      <c r="HZ127" s="17" t="s">
        <v>6</v>
      </c>
    </row>
    <row r="128" spans="2:234">
      <c r="B128" s="17" t="s">
        <v>27</v>
      </c>
      <c r="C128" s="19">
        <v>426891.22299999994</v>
      </c>
      <c r="D128" s="19">
        <v>433085.65899999999</v>
      </c>
      <c r="E128" s="19">
        <v>447078.33199999999</v>
      </c>
      <c r="F128" s="19">
        <v>455676.74699999997</v>
      </c>
      <c r="G128" s="19">
        <v>469942.39500000002</v>
      </c>
      <c r="H128" s="19">
        <v>474201.91899999999</v>
      </c>
      <c r="I128" s="19">
        <v>521422.27099999989</v>
      </c>
      <c r="J128" s="19">
        <v>546447.14899999998</v>
      </c>
      <c r="K128" s="19">
        <v>566064.90800000005</v>
      </c>
      <c r="L128" s="19">
        <v>568186.06500000006</v>
      </c>
      <c r="M128" s="19">
        <v>572469.98399999994</v>
      </c>
      <c r="N128" s="19">
        <v>607697.12699999986</v>
      </c>
      <c r="O128" s="19">
        <v>597892.83803999994</v>
      </c>
      <c r="P128" s="19">
        <v>590426.28555000003</v>
      </c>
      <c r="Q128" s="19">
        <v>602899.42124000005</v>
      </c>
      <c r="R128" s="19">
        <v>611180.55283000006</v>
      </c>
      <c r="S128" s="19">
        <v>616358.10519999999</v>
      </c>
      <c r="T128" s="19">
        <v>645210.42091999995</v>
      </c>
      <c r="U128" s="19">
        <v>663599.94206000015</v>
      </c>
      <c r="V128" s="19">
        <v>696605.36266999994</v>
      </c>
      <c r="W128" s="19">
        <v>702688.60696</v>
      </c>
      <c r="X128" s="19">
        <v>727827.1105500001</v>
      </c>
      <c r="Y128" s="19">
        <v>718454.67079</v>
      </c>
      <c r="Z128" s="19">
        <v>749330.82493000012</v>
      </c>
      <c r="AA128" s="19">
        <v>750185.61561999994</v>
      </c>
      <c r="AB128" s="19">
        <v>757671.58978000004</v>
      </c>
      <c r="AC128" s="19">
        <v>774232.62800000003</v>
      </c>
      <c r="AD128" s="19">
        <v>773727.49699999997</v>
      </c>
      <c r="AE128" s="19">
        <v>767427.6669999999</v>
      </c>
      <c r="AF128" s="19">
        <v>784325.15099999995</v>
      </c>
      <c r="AG128" s="19">
        <v>798160.68300000008</v>
      </c>
      <c r="AH128" s="19">
        <v>823446.09600000014</v>
      </c>
      <c r="AI128" s="19">
        <v>817852.69199999992</v>
      </c>
      <c r="AJ128" s="19">
        <v>816643.10400000005</v>
      </c>
      <c r="AK128" s="19">
        <v>841254.47000000009</v>
      </c>
      <c r="AL128" s="19">
        <v>890308.24600000004</v>
      </c>
      <c r="AM128" s="19">
        <v>901532.57299999997</v>
      </c>
      <c r="AN128" s="19">
        <v>916839.13299999991</v>
      </c>
      <c r="AO128" s="19">
        <v>910331.13199999998</v>
      </c>
      <c r="AP128" s="19">
        <v>933779.32500000007</v>
      </c>
      <c r="AQ128" s="19">
        <v>957873.44900000002</v>
      </c>
      <c r="AR128" s="19">
        <v>955824.01500000001</v>
      </c>
      <c r="AS128" s="19">
        <v>1012644.794</v>
      </c>
      <c r="AT128" s="19">
        <v>1063375.1519999998</v>
      </c>
      <c r="AU128" s="19">
        <v>1090754.5789999999</v>
      </c>
      <c r="AV128" s="19">
        <v>1104889.0569999998</v>
      </c>
      <c r="AW128" s="19">
        <v>1086193.1139999998</v>
      </c>
      <c r="AX128" s="19">
        <v>1095627.6850000001</v>
      </c>
      <c r="AY128" s="19">
        <v>1091371.1014640869</v>
      </c>
      <c r="AZ128" s="19">
        <v>1097498.0517480639</v>
      </c>
      <c r="BA128" s="19">
        <v>1122273.591018738</v>
      </c>
      <c r="BB128" s="19">
        <v>1116083.198786549</v>
      </c>
      <c r="BC128" s="19">
        <v>1182735.2056002847</v>
      </c>
      <c r="BD128" s="19">
        <v>1191447.7003614816</v>
      </c>
      <c r="BE128" s="19">
        <v>1263946.3762670013</v>
      </c>
      <c r="BF128" s="19">
        <v>1287237.7200152304</v>
      </c>
      <c r="BG128" s="19">
        <v>1339131.8225629081</v>
      </c>
      <c r="BH128" s="19">
        <v>1363278.363246666</v>
      </c>
      <c r="BI128" s="19">
        <v>1383920.1530684195</v>
      </c>
      <c r="BJ128" s="19">
        <v>1534207.88489309</v>
      </c>
      <c r="BK128" s="19">
        <v>1451334.0485862568</v>
      </c>
      <c r="BL128" s="19">
        <v>1495748.5956251603</v>
      </c>
      <c r="BM128" s="19">
        <v>1526497.6978709002</v>
      </c>
      <c r="BN128" s="19">
        <v>1628796.9040797111</v>
      </c>
      <c r="BO128" s="19">
        <v>1621736.6807838844</v>
      </c>
      <c r="BP128" s="19">
        <v>1671231.9559873226</v>
      </c>
      <c r="BQ128" s="19">
        <v>1736830.5788442639</v>
      </c>
      <c r="BR128" s="19">
        <v>1799467.7590229635</v>
      </c>
      <c r="BS128" s="19">
        <v>1857198.8082049012</v>
      </c>
      <c r="BT128" s="19">
        <v>1912226.8439198392</v>
      </c>
      <c r="BU128" s="19">
        <v>1946562.5890509523</v>
      </c>
      <c r="BV128" s="19">
        <v>1961504.6509668902</v>
      </c>
      <c r="BW128" s="19">
        <v>1993635.2522968177</v>
      </c>
      <c r="BX128" s="19">
        <v>2034234.8261085425</v>
      </c>
      <c r="BY128" s="19">
        <v>2068041.342272562</v>
      </c>
      <c r="BZ128" s="19">
        <v>2231719.944471417</v>
      </c>
      <c r="CA128" s="19">
        <v>2211726.0057878331</v>
      </c>
      <c r="CB128" s="19">
        <v>2350643.487730802</v>
      </c>
      <c r="CC128" s="19">
        <v>2391487.8561137076</v>
      </c>
      <c r="CD128" s="19">
        <v>2443084.2582009034</v>
      </c>
      <c r="CE128" s="19">
        <v>2508732.5704337065</v>
      </c>
      <c r="CF128" s="19">
        <v>2525728.1961106146</v>
      </c>
      <c r="CG128" s="19">
        <v>2606222.860595149</v>
      </c>
      <c r="CH128" s="19">
        <v>2799779.6641153265</v>
      </c>
      <c r="CI128" s="19">
        <v>2712080.5743211457</v>
      </c>
      <c r="CJ128" s="21">
        <v>2839247.9569363049</v>
      </c>
      <c r="CK128" s="21">
        <v>2809129.7273326362</v>
      </c>
      <c r="CL128" s="21">
        <v>2983302.6240058388</v>
      </c>
      <c r="CM128" s="21">
        <v>3078896.3749452252</v>
      </c>
      <c r="CN128" s="21">
        <v>3374827.6954761306</v>
      </c>
      <c r="CO128" s="21">
        <v>3507235.6275212388</v>
      </c>
      <c r="CP128" s="21">
        <v>3747060.1906011985</v>
      </c>
      <c r="CQ128" s="21">
        <v>3818751.7597075463</v>
      </c>
      <c r="CR128" s="21">
        <v>3892352.9707611524</v>
      </c>
      <c r="CS128" s="21">
        <v>3901496.0791302081</v>
      </c>
      <c r="CT128" s="21">
        <v>4098857.2122684908</v>
      </c>
      <c r="CU128" s="21">
        <v>4058253.6180890468</v>
      </c>
      <c r="CV128" s="21">
        <v>4091244.2123404499</v>
      </c>
      <c r="CW128" s="21">
        <v>4150553.5851961821</v>
      </c>
      <c r="CX128" s="21">
        <v>4381379.5537126912</v>
      </c>
      <c r="CY128" s="21">
        <v>4298190.0884797489</v>
      </c>
      <c r="CZ128" s="21">
        <v>4341414.0269569857</v>
      </c>
      <c r="DA128" s="21">
        <v>4525406.2441887474</v>
      </c>
      <c r="DB128" s="21">
        <v>4014687.9173587952</v>
      </c>
      <c r="DC128" s="21">
        <v>4089682.2987954142</v>
      </c>
      <c r="DD128" s="21">
        <v>4009512.363035799</v>
      </c>
      <c r="DE128" s="21">
        <v>4062943.0739951301</v>
      </c>
      <c r="DF128" s="21">
        <v>4421698.4663356161</v>
      </c>
      <c r="DG128" s="21">
        <v>4146756.2100319173</v>
      </c>
      <c r="DH128" s="21">
        <v>4035788.4327378543</v>
      </c>
      <c r="DI128" s="21">
        <v>3815625.0732905772</v>
      </c>
      <c r="DJ128" s="21">
        <v>3637932.1317428867</v>
      </c>
      <c r="DK128" s="21">
        <v>3676519.2480750992</v>
      </c>
      <c r="DL128" s="21">
        <v>3746883.7048413334</v>
      </c>
      <c r="DM128" s="21">
        <v>3922696.0074148355</v>
      </c>
      <c r="DN128" s="21">
        <v>4133600.6432336164</v>
      </c>
      <c r="DO128" s="21">
        <v>4258468.8200527988</v>
      </c>
      <c r="DP128" s="21">
        <v>4392845.7342988346</v>
      </c>
      <c r="DQ128" s="21">
        <v>4374192.6838693172</v>
      </c>
      <c r="DR128" s="21">
        <v>4763606.9118236098</v>
      </c>
      <c r="DS128" s="21">
        <v>4721982.5048453929</v>
      </c>
      <c r="DT128" s="21">
        <v>4792163.5596214477</v>
      </c>
      <c r="DU128" s="21">
        <v>4837431.5574995996</v>
      </c>
      <c r="DV128" s="21">
        <v>4938622.7904539341</v>
      </c>
      <c r="DW128" s="21">
        <v>4945487.0094860122</v>
      </c>
      <c r="DX128" s="21">
        <v>5154387.4434874505</v>
      </c>
      <c r="DY128" s="21">
        <v>5750227.9037473239</v>
      </c>
      <c r="DZ128" s="21">
        <v>5840047.2603192246</v>
      </c>
      <c r="EA128" s="21">
        <v>5874149.1269585956</v>
      </c>
      <c r="EB128" s="21">
        <v>5852007.984898366</v>
      </c>
      <c r="EC128" s="21">
        <v>5775636.5546756499</v>
      </c>
      <c r="ED128" s="21">
        <v>6199008.8060651477</v>
      </c>
      <c r="EE128" s="21">
        <v>5970729.982503281</v>
      </c>
      <c r="EF128" s="21">
        <v>5959087.969914468</v>
      </c>
      <c r="EG128" s="21">
        <v>5899005.7041855445</v>
      </c>
      <c r="EH128" s="21">
        <v>6062639.2726833988</v>
      </c>
      <c r="EI128" s="21">
        <v>5995136.0203767838</v>
      </c>
      <c r="EJ128" s="21">
        <v>6164201.2293613208</v>
      </c>
      <c r="EK128" s="21">
        <v>6221284.9133822415</v>
      </c>
      <c r="EL128" s="21">
        <v>6481689.3182465378</v>
      </c>
      <c r="EM128" s="21">
        <v>6558253.6313540637</v>
      </c>
      <c r="EN128" s="21">
        <v>6550014.3615648216</v>
      </c>
      <c r="EO128" s="21">
        <v>6352920.6520226747</v>
      </c>
      <c r="EP128" s="21">
        <v>7097777.2731738715</v>
      </c>
      <c r="EQ128" s="21">
        <v>6808396.1747730467</v>
      </c>
      <c r="ER128" s="21">
        <v>6918705.5919024255</v>
      </c>
      <c r="ES128" s="21"/>
      <c r="ET128" s="21">
        <v>6831744.2335809469</v>
      </c>
      <c r="EU128" s="21">
        <v>6785908.9653062019</v>
      </c>
      <c r="EV128" s="21">
        <v>7194518.7933957726</v>
      </c>
      <c r="EW128" s="21">
        <v>7242926.552706413</v>
      </c>
      <c r="EX128" s="21">
        <v>7867540.3743823115</v>
      </c>
      <c r="EY128" s="21">
        <v>7971705.4871144136</v>
      </c>
      <c r="EZ128" s="21">
        <v>7789118.8524524653</v>
      </c>
      <c r="FA128" s="21">
        <v>7732668.5134521639</v>
      </c>
      <c r="FB128" s="21">
        <v>7648449.5473764557</v>
      </c>
      <c r="FC128" s="21">
        <v>7903738.9713906907</v>
      </c>
      <c r="FD128" s="21">
        <v>7771222.6995059103</v>
      </c>
      <c r="FE128" s="21">
        <v>7912345.9560092147</v>
      </c>
      <c r="FF128" s="21">
        <v>7959105.6874937275</v>
      </c>
      <c r="FG128" s="21">
        <v>8103469.2756653922</v>
      </c>
      <c r="FH128" s="21">
        <v>8130730.824450437</v>
      </c>
      <c r="FI128" s="21">
        <v>8354699.1489352733</v>
      </c>
      <c r="FJ128" s="21">
        <v>8553410.2955998294</v>
      </c>
      <c r="FK128" s="21">
        <v>8826582.1764500514</v>
      </c>
      <c r="FL128" s="21">
        <v>8953801.4767218512</v>
      </c>
      <c r="FM128" s="21">
        <v>9188613.3322149608</v>
      </c>
      <c r="FN128" s="21">
        <v>9339568.0787107181</v>
      </c>
      <c r="FO128" s="21">
        <v>9836618.6010223571</v>
      </c>
      <c r="FP128" s="23">
        <v>9453972.9366710056</v>
      </c>
      <c r="FQ128" s="51">
        <v>9556546.423432989</v>
      </c>
      <c r="FR128" s="21">
        <v>9555304.9519267827</v>
      </c>
      <c r="FS128" s="21">
        <v>9799048.0914893188</v>
      </c>
      <c r="FT128" s="21">
        <v>9846212.5020787381</v>
      </c>
      <c r="FU128" s="21">
        <v>10130909.316193674</v>
      </c>
      <c r="FV128" s="21">
        <v>10178205.897705672</v>
      </c>
      <c r="FW128" s="21">
        <v>10273632.538846647</v>
      </c>
      <c r="FX128" s="21">
        <v>10516743.129054368</v>
      </c>
      <c r="FY128" s="21">
        <v>10497444.423096763</v>
      </c>
      <c r="FZ128" s="21">
        <v>10754604.790769193</v>
      </c>
      <c r="GA128" s="21">
        <v>11189835.90635073</v>
      </c>
      <c r="GB128" s="21">
        <v>11197675.774042284</v>
      </c>
      <c r="GC128" s="21">
        <v>11430746.277462199</v>
      </c>
      <c r="GD128" s="22">
        <v>11581239.857214106</v>
      </c>
      <c r="GE128" s="22">
        <v>11865515.017482148</v>
      </c>
      <c r="GF128" s="22">
        <v>11835307.743696617</v>
      </c>
      <c r="GG128" s="22">
        <v>11792213.073079115</v>
      </c>
      <c r="GH128" s="22">
        <v>12034462.526138272</v>
      </c>
      <c r="GI128" s="22">
        <v>12720190.151360873</v>
      </c>
      <c r="GJ128" s="21">
        <v>13124203.994556673</v>
      </c>
      <c r="GK128" s="21">
        <v>13073662.228406619</v>
      </c>
      <c r="GL128" s="21">
        <v>12998223.563259747</v>
      </c>
      <c r="GM128" s="21">
        <v>13343921.267807074</v>
      </c>
      <c r="GN128" s="21">
        <v>13172033.369901739</v>
      </c>
      <c r="GO128" s="21">
        <v>13155832.443898989</v>
      </c>
      <c r="GP128" s="22">
        <v>12936581.332097482</v>
      </c>
      <c r="GQ128" s="22">
        <v>13206213.456672678</v>
      </c>
      <c r="GR128" s="22">
        <v>12555625.602181522</v>
      </c>
      <c r="GS128" s="21">
        <v>13300944.539101783</v>
      </c>
      <c r="GT128" s="21">
        <v>13897993.630664151</v>
      </c>
      <c r="GU128" s="21">
        <v>13943466.796561323</v>
      </c>
      <c r="GV128" s="21">
        <v>14309304.720845263</v>
      </c>
      <c r="GW128" s="22">
        <v>14713510.720573975</v>
      </c>
      <c r="GX128" s="22">
        <v>15304596.051745983</v>
      </c>
      <c r="GY128" s="21">
        <v>16045200.009512326</v>
      </c>
      <c r="GZ128" s="22">
        <v>15976224.093019562</v>
      </c>
      <c r="HA128" s="22">
        <v>15580104.218002984</v>
      </c>
      <c r="HB128" s="22">
        <v>15132806.692172408</v>
      </c>
      <c r="HC128" s="22">
        <v>15226347.995838137</v>
      </c>
      <c r="HD128" s="22">
        <v>15360147.870184449</v>
      </c>
      <c r="HE128" s="22">
        <v>15550758.15126357</v>
      </c>
      <c r="HF128" s="22">
        <v>15785246.682578659</v>
      </c>
      <c r="HG128" s="22">
        <v>16378805.759163188</v>
      </c>
      <c r="HH128" s="22">
        <v>16957721.335562054</v>
      </c>
      <c r="HI128" s="22">
        <v>17429301.938453678</v>
      </c>
      <c r="HJ128" s="22">
        <v>18125077.324405797</v>
      </c>
      <c r="HK128" s="21">
        <v>18416278.044341758</v>
      </c>
      <c r="HL128" s="21">
        <v>17501935.182464648</v>
      </c>
      <c r="HM128" s="21">
        <v>17463278.920471136</v>
      </c>
      <c r="HN128" s="21">
        <v>17756925.753224388</v>
      </c>
      <c r="HO128" s="21">
        <v>17830710.048071895</v>
      </c>
      <c r="HP128" s="21">
        <v>18037847.494492166</v>
      </c>
      <c r="HQ128" s="21">
        <v>18084477.006645218</v>
      </c>
      <c r="HR128" s="21">
        <v>18177750.876265485</v>
      </c>
      <c r="HS128" s="21">
        <v>19106163.443195909</v>
      </c>
      <c r="HT128" s="21">
        <v>19504220.661928747</v>
      </c>
      <c r="HU128" s="21">
        <v>19844384.426593088</v>
      </c>
      <c r="HV128" s="21">
        <v>19790399.000163902</v>
      </c>
      <c r="HW128" s="21">
        <v>21124724.421965308</v>
      </c>
      <c r="HX128" s="21">
        <v>20185423.438099723</v>
      </c>
      <c r="HY128" s="21">
        <v>20641124.454076529</v>
      </c>
      <c r="HZ128" s="21">
        <v>21004242.435343448</v>
      </c>
    </row>
    <row r="129" spans="1:234">
      <c r="B129" s="17" t="s">
        <v>28</v>
      </c>
      <c r="C129" s="20">
        <v>297999.07</v>
      </c>
      <c r="D129" s="20">
        <v>288959.16899999999</v>
      </c>
      <c r="E129" s="20">
        <v>301698.46600000001</v>
      </c>
      <c r="F129" s="20">
        <v>299322.93600000005</v>
      </c>
      <c r="G129" s="20">
        <v>294676.27800000005</v>
      </c>
      <c r="H129" s="20">
        <v>295194.95899999997</v>
      </c>
      <c r="I129" s="20">
        <v>320286.30299999996</v>
      </c>
      <c r="J129" s="20">
        <v>336999.375</v>
      </c>
      <c r="K129" s="20">
        <v>337908.39299999998</v>
      </c>
      <c r="L129" s="20">
        <v>341596.67200000002</v>
      </c>
      <c r="M129" s="20">
        <v>341397.03400000004</v>
      </c>
      <c r="N129" s="20">
        <v>391776.19200000004</v>
      </c>
      <c r="O129" s="20">
        <v>368113.78899999999</v>
      </c>
      <c r="P129" s="20">
        <v>360695.73299999995</v>
      </c>
      <c r="Q129" s="20">
        <v>357324.62799999997</v>
      </c>
      <c r="R129" s="20">
        <v>361166.68599999999</v>
      </c>
      <c r="S129" s="20">
        <v>362346.18</v>
      </c>
      <c r="T129" s="20">
        <v>381083.24</v>
      </c>
      <c r="U129" s="20">
        <v>402483.85499999992</v>
      </c>
      <c r="V129" s="20">
        <v>411588.57899999997</v>
      </c>
      <c r="W129" s="20">
        <v>404261.80899999995</v>
      </c>
      <c r="X129" s="20">
        <v>410673.98700000002</v>
      </c>
      <c r="Y129" s="20">
        <v>416153.61399999994</v>
      </c>
      <c r="Z129" s="20">
        <v>431422.23499999999</v>
      </c>
      <c r="AA129" s="20">
        <v>429726.07299999997</v>
      </c>
      <c r="AB129" s="20">
        <v>431588.78900000005</v>
      </c>
      <c r="AC129" s="20">
        <v>432833.5</v>
      </c>
      <c r="AD129" s="20">
        <v>433367.68699999998</v>
      </c>
      <c r="AE129" s="20">
        <v>435756.94199999998</v>
      </c>
      <c r="AF129" s="20">
        <v>436131.989</v>
      </c>
      <c r="AG129" s="20">
        <v>447175.69900000002</v>
      </c>
      <c r="AH129" s="20">
        <v>458427.93099999998</v>
      </c>
      <c r="AI129" s="20">
        <v>459168.49300000002</v>
      </c>
      <c r="AJ129" s="20">
        <v>468858.86699999997</v>
      </c>
      <c r="AK129" s="20">
        <v>472631.74000000005</v>
      </c>
      <c r="AL129" s="20">
        <v>516336.93000000005</v>
      </c>
      <c r="AM129" s="20">
        <v>491975.84599999996</v>
      </c>
      <c r="AN129" s="20">
        <v>484756.55699999997</v>
      </c>
      <c r="AO129" s="20">
        <v>488457.22000000003</v>
      </c>
      <c r="AP129" s="20">
        <v>506321.24400000001</v>
      </c>
      <c r="AQ129" s="20">
        <v>514779.59299999999</v>
      </c>
      <c r="AR129" s="20">
        <v>509292.09600000002</v>
      </c>
      <c r="AS129" s="20">
        <v>538803.005</v>
      </c>
      <c r="AT129" s="20">
        <v>570944.94499999995</v>
      </c>
      <c r="AU129" s="20">
        <v>556424.04499999993</v>
      </c>
      <c r="AV129" s="20">
        <v>578514.73699999996</v>
      </c>
      <c r="AW129" s="20">
        <v>573044.24599999993</v>
      </c>
      <c r="AX129" s="20">
        <v>589940.68599999999</v>
      </c>
      <c r="AY129" s="20">
        <v>562829.40600000008</v>
      </c>
      <c r="AZ129" s="20">
        <v>579702.36300000001</v>
      </c>
      <c r="BA129" s="20">
        <v>596099.397</v>
      </c>
      <c r="BB129" s="20">
        <v>576894.25300000003</v>
      </c>
      <c r="BC129" s="20">
        <v>625626.76600000006</v>
      </c>
      <c r="BD129" s="20">
        <v>658852.179</v>
      </c>
      <c r="BE129" s="20">
        <v>652673.42099999997</v>
      </c>
      <c r="BF129" s="20">
        <v>720760.92099999997</v>
      </c>
      <c r="BG129" s="20">
        <v>759842.63500000001</v>
      </c>
      <c r="BH129" s="20">
        <v>758286.87199999997</v>
      </c>
      <c r="BI129" s="20">
        <v>809305.59700000007</v>
      </c>
      <c r="BJ129" s="20">
        <v>866658.71299999987</v>
      </c>
      <c r="BK129" s="20">
        <v>798808.55200000003</v>
      </c>
      <c r="BL129" s="20">
        <v>827722.72399999993</v>
      </c>
      <c r="BM129" s="20">
        <v>818071.35700000008</v>
      </c>
      <c r="BN129" s="20">
        <v>849320.17300000007</v>
      </c>
      <c r="BO129" s="20">
        <v>838727.375</v>
      </c>
      <c r="BP129" s="20">
        <v>885798.46299999999</v>
      </c>
      <c r="BQ129" s="20">
        <v>905179.43851000001</v>
      </c>
      <c r="BR129" s="20">
        <v>926119.09999999986</v>
      </c>
      <c r="BS129" s="20">
        <v>936048.76399999997</v>
      </c>
      <c r="BT129" s="20">
        <v>953866.27599999995</v>
      </c>
      <c r="BU129" s="20">
        <v>962453.82199999993</v>
      </c>
      <c r="BV129" s="20">
        <v>1007368.0469999999</v>
      </c>
      <c r="BW129" s="20">
        <v>985529.83700000006</v>
      </c>
      <c r="BX129" s="20">
        <v>1006861.291</v>
      </c>
      <c r="BY129" s="20">
        <v>981188.53700000001</v>
      </c>
      <c r="BZ129" s="20">
        <v>1037670.32</v>
      </c>
      <c r="CA129" s="20">
        <v>1017229.525</v>
      </c>
      <c r="CB129" s="20">
        <v>1063055.5840000003</v>
      </c>
      <c r="CC129" s="20">
        <v>1117976.3570000001</v>
      </c>
      <c r="CD129" s="20">
        <v>1106750.341</v>
      </c>
      <c r="CE129" s="20">
        <v>1112012.223</v>
      </c>
      <c r="CF129" s="20">
        <v>1095465.0109999999</v>
      </c>
      <c r="CG129" s="20">
        <v>1267573.8149999999</v>
      </c>
      <c r="CH129" s="20">
        <v>1272098.5369999998</v>
      </c>
      <c r="CI129" s="20">
        <v>1232053.1340000001</v>
      </c>
      <c r="CJ129" s="20">
        <v>1248398.1599999999</v>
      </c>
      <c r="CK129" s="20">
        <v>1153980.4239999999</v>
      </c>
      <c r="CL129" s="20">
        <v>1277207.2339999999</v>
      </c>
      <c r="CM129" s="20">
        <v>1403307.8409999998</v>
      </c>
      <c r="CN129" s="20">
        <v>1404077.5379999999</v>
      </c>
      <c r="CO129" s="20">
        <v>1479672.3289999999</v>
      </c>
      <c r="CP129" s="20">
        <v>1555771.96</v>
      </c>
      <c r="CQ129" s="20">
        <v>1574900.4500000002</v>
      </c>
      <c r="CR129" s="20">
        <v>1588923.0759999999</v>
      </c>
      <c r="CS129" s="20">
        <v>1610500.3649999998</v>
      </c>
      <c r="CT129" s="20">
        <v>1793802.0099999998</v>
      </c>
      <c r="CU129" s="20">
        <v>1652937.267</v>
      </c>
      <c r="CV129" s="20">
        <v>1686843.8759999999</v>
      </c>
      <c r="CW129" s="20">
        <v>1722001.473</v>
      </c>
      <c r="CX129" s="20">
        <v>1820171.2779999999</v>
      </c>
      <c r="CY129" s="20">
        <v>1815126.5749999997</v>
      </c>
      <c r="CZ129" s="20">
        <v>1897531.2470000002</v>
      </c>
      <c r="DA129" s="20">
        <v>1960868.2349999999</v>
      </c>
      <c r="DB129" s="20">
        <v>1706188.166</v>
      </c>
      <c r="DC129" s="20">
        <v>1828526.98</v>
      </c>
      <c r="DD129" s="20">
        <v>1691326.1220000002</v>
      </c>
      <c r="DE129" s="20">
        <v>1470551.675</v>
      </c>
      <c r="DF129" s="20">
        <v>1642080.787</v>
      </c>
      <c r="DG129" s="20">
        <v>1505078.0549999999</v>
      </c>
      <c r="DH129" s="20">
        <v>1464069.3959999999</v>
      </c>
      <c r="DI129" s="20">
        <v>1441942.1030000001</v>
      </c>
      <c r="DJ129" s="20">
        <v>1578292.3670000001</v>
      </c>
      <c r="DK129" s="20">
        <v>1622579.4210000001</v>
      </c>
      <c r="DL129" s="20">
        <v>1654014.811</v>
      </c>
      <c r="DM129" s="20">
        <v>1872828.7030000002</v>
      </c>
      <c r="DN129" s="20">
        <v>1856192.3939999999</v>
      </c>
      <c r="DO129" s="20">
        <v>1815233.3120000002</v>
      </c>
      <c r="DP129" s="20">
        <v>1850711.2250000001</v>
      </c>
      <c r="DQ129" s="20">
        <v>1794464.9228900003</v>
      </c>
      <c r="DR129" s="20">
        <v>1874961.35402</v>
      </c>
      <c r="DS129" s="20">
        <v>1713536.2854799998</v>
      </c>
      <c r="DT129" s="20">
        <v>1796688.9002100001</v>
      </c>
      <c r="DU129" s="20">
        <v>1779992.6090500003</v>
      </c>
      <c r="DV129" s="20">
        <v>1840471.3163399999</v>
      </c>
      <c r="DW129" s="20">
        <v>1794174.9087200002</v>
      </c>
      <c r="DX129" s="20">
        <v>1814725.8034299999</v>
      </c>
      <c r="DY129" s="20">
        <v>1850494.3262100001</v>
      </c>
      <c r="DZ129" s="20">
        <v>1871816.662</v>
      </c>
      <c r="EA129" s="20">
        <v>1954729.0720000002</v>
      </c>
      <c r="EB129" s="20">
        <v>1997836.7370000002</v>
      </c>
      <c r="EC129" s="20">
        <v>1975036.135</v>
      </c>
      <c r="ED129" s="20">
        <v>2081128.7516433999</v>
      </c>
      <c r="EE129" s="20">
        <v>2226103.8323480999</v>
      </c>
      <c r="EF129" s="20">
        <v>2430168.1329999999</v>
      </c>
      <c r="EG129" s="20">
        <v>2311380.7820000001</v>
      </c>
      <c r="EH129" s="20">
        <v>2505955.7749999999</v>
      </c>
      <c r="EI129" s="20">
        <v>2432249.0819999999</v>
      </c>
      <c r="EJ129" s="20">
        <v>2448706.2027554996</v>
      </c>
      <c r="EK129" s="20">
        <v>2542648.0358200003</v>
      </c>
      <c r="EL129" s="20">
        <v>2621687.5436777999</v>
      </c>
      <c r="EM129" s="20">
        <v>2595533.2609646004</v>
      </c>
      <c r="EN129" s="20">
        <v>2664580.7782609998</v>
      </c>
      <c r="EO129" s="20">
        <v>2566552.1143900007</v>
      </c>
      <c r="EP129" s="20">
        <v>2901038.8281199001</v>
      </c>
      <c r="EQ129" s="22">
        <v>2780440.8487457</v>
      </c>
      <c r="ER129" s="22">
        <v>2819931.0931944</v>
      </c>
      <c r="ES129" s="22"/>
      <c r="ET129" s="22">
        <v>2642386.8124606996</v>
      </c>
      <c r="EU129" s="22">
        <v>2691389.7621721001</v>
      </c>
      <c r="EV129" s="22">
        <v>2671575.2725877999</v>
      </c>
      <c r="EW129" s="22">
        <v>2775361.6323581999</v>
      </c>
      <c r="EX129" s="22">
        <v>2937987.9755302998</v>
      </c>
      <c r="EY129" s="22">
        <v>3107541.5861199</v>
      </c>
      <c r="EZ129" s="22">
        <v>3285540.1233200002</v>
      </c>
      <c r="FA129" s="22">
        <v>3094823.1397734997</v>
      </c>
      <c r="FB129" s="22">
        <v>2937213.4586896999</v>
      </c>
      <c r="FC129" s="22">
        <v>3255313.6593824001</v>
      </c>
      <c r="FD129" s="22">
        <v>3047796.1871765</v>
      </c>
      <c r="FE129" s="22">
        <v>3146225.8128847997</v>
      </c>
      <c r="FF129" s="22">
        <v>2972028.9867248004</v>
      </c>
      <c r="FG129" s="22">
        <v>3220089.3710210002</v>
      </c>
      <c r="FH129" s="22">
        <v>3129434.8010865003</v>
      </c>
      <c r="FI129" s="22">
        <v>3184262.2756686001</v>
      </c>
      <c r="FJ129" s="22">
        <v>3302037.3661457999</v>
      </c>
      <c r="FK129" s="22">
        <v>3487678.6963077001</v>
      </c>
      <c r="FL129" s="22">
        <v>3655478.7689541001</v>
      </c>
      <c r="FM129" s="22">
        <v>3663277.5369928004</v>
      </c>
      <c r="FN129" s="22">
        <v>3737236.2604785003</v>
      </c>
      <c r="FO129" s="22">
        <v>3989083.3168152003</v>
      </c>
      <c r="FP129" s="22">
        <v>3756141.8156768004</v>
      </c>
      <c r="FQ129" s="22">
        <v>3717320.7838834003</v>
      </c>
      <c r="FR129" s="22">
        <v>3659706.2185797999</v>
      </c>
      <c r="FS129" s="22">
        <v>3855909.63882</v>
      </c>
      <c r="FT129" s="22">
        <v>3804159.0714614</v>
      </c>
      <c r="FU129" s="22">
        <v>3846993.6555323997</v>
      </c>
      <c r="FV129" s="22">
        <v>3901000.3432136001</v>
      </c>
      <c r="FW129" s="22">
        <v>3988861.1549980994</v>
      </c>
      <c r="FX129" s="21">
        <v>4056513.1105140001</v>
      </c>
      <c r="FY129" s="21">
        <v>4020878.9596577999</v>
      </c>
      <c r="FZ129" s="21">
        <v>4050811.6446785997</v>
      </c>
      <c r="GA129" s="21">
        <v>4501009.9203820992</v>
      </c>
      <c r="GB129" s="21">
        <v>4875122.3275485998</v>
      </c>
      <c r="GC129" s="21">
        <v>4837812.3341772994</v>
      </c>
      <c r="GD129" s="22">
        <v>4169036.0363167999</v>
      </c>
      <c r="GE129" s="22">
        <v>4580597.9861249002</v>
      </c>
      <c r="GF129" s="22">
        <v>4478239.2231992995</v>
      </c>
      <c r="GG129" s="22">
        <v>4505863.7911838992</v>
      </c>
      <c r="GH129" s="22">
        <v>4525163.4262600001</v>
      </c>
      <c r="GI129" s="22">
        <v>4674624.8793399995</v>
      </c>
      <c r="GJ129" s="21">
        <v>4907397.4125000006</v>
      </c>
      <c r="GK129" s="21">
        <v>4763122.4088399997</v>
      </c>
      <c r="GL129" s="21">
        <v>4474717.336670001</v>
      </c>
      <c r="GM129" s="21">
        <v>4948158.1463700002</v>
      </c>
      <c r="GN129" s="21">
        <v>4823667.3288399996</v>
      </c>
      <c r="GO129" s="21">
        <v>4858795.6238899995</v>
      </c>
      <c r="GP129" s="22">
        <v>4553776.6837299997</v>
      </c>
      <c r="GQ129" s="22">
        <v>4606530.8899699999</v>
      </c>
      <c r="GR129" s="22">
        <v>4388431.4185000006</v>
      </c>
      <c r="GS129" s="21">
        <v>5343112.2513999986</v>
      </c>
      <c r="GT129" s="21">
        <v>5546009.0515212007</v>
      </c>
      <c r="GU129" s="21">
        <v>5631585.7959575001</v>
      </c>
      <c r="GV129" s="21">
        <v>5782125.9915389</v>
      </c>
      <c r="GW129" s="22">
        <v>5860814.8977672001</v>
      </c>
      <c r="GX129" s="22">
        <v>6108426.4658575002</v>
      </c>
      <c r="GY129" s="21">
        <v>6332535.4768037992</v>
      </c>
      <c r="GZ129" s="22">
        <v>6317838.8593839006</v>
      </c>
      <c r="HA129" s="22">
        <v>6159989.3057125993</v>
      </c>
      <c r="HB129" s="22">
        <v>6056015.1594399996</v>
      </c>
      <c r="HC129" s="22">
        <v>6034338.8778288988</v>
      </c>
      <c r="HD129" s="22">
        <v>6133256.1075867005</v>
      </c>
      <c r="HE129" s="22">
        <v>6238062.9948794004</v>
      </c>
      <c r="HF129" s="22">
        <v>6363688.2544969004</v>
      </c>
      <c r="HG129" s="22">
        <v>6408158.0049000001</v>
      </c>
      <c r="HH129" s="22">
        <v>6683210.8725922992</v>
      </c>
      <c r="HI129" s="22">
        <v>6668622.1659599999</v>
      </c>
      <c r="HJ129" s="22">
        <v>6898984.0474208007</v>
      </c>
      <c r="HK129" s="21">
        <v>6842923.372560001</v>
      </c>
      <c r="HL129" s="21">
        <v>6693637.9279499995</v>
      </c>
      <c r="HM129" s="21">
        <v>6517959.4288600003</v>
      </c>
      <c r="HN129" s="21">
        <v>6474034.8313899999</v>
      </c>
      <c r="HO129" s="21">
        <v>6565140.2896199999</v>
      </c>
      <c r="HP129" s="21">
        <v>6564370.7049900005</v>
      </c>
      <c r="HQ129" s="21">
        <v>6679239.6053800005</v>
      </c>
      <c r="HR129" s="21">
        <v>6382996.5352099985</v>
      </c>
      <c r="HS129" s="21">
        <f>[2]GEO!$JP$44</f>
        <v>6719330.3008499993</v>
      </c>
      <c r="HT129" s="21">
        <v>7540075.3460300006</v>
      </c>
      <c r="HU129" s="21">
        <v>7626348.9155799998</v>
      </c>
      <c r="HV129" s="21">
        <v>7454554.982379999</v>
      </c>
      <c r="HW129" s="21">
        <v>7856508.693190001</v>
      </c>
      <c r="HX129" s="21">
        <v>7480228.1548999995</v>
      </c>
      <c r="HY129" s="21">
        <v>7643276.9025699999</v>
      </c>
      <c r="HZ129" s="21">
        <v>7563905.6706600003</v>
      </c>
    </row>
    <row r="130" spans="1:234"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5"/>
    </row>
    <row r="131" spans="1:234">
      <c r="A131" s="9"/>
      <c r="B131" s="10"/>
    </row>
  </sheetData>
  <mergeCells count="46">
    <mergeCell ref="GB93:GC93"/>
    <mergeCell ref="FP93:GA93"/>
    <mergeCell ref="FD93:FO93"/>
    <mergeCell ref="EQ93:FC93"/>
    <mergeCell ref="EE93:EP93"/>
    <mergeCell ref="EQ31:FC31"/>
    <mergeCell ref="DS3:ED3"/>
    <mergeCell ref="EE3:EP3"/>
    <mergeCell ref="C31:N31"/>
    <mergeCell ref="O31:Z31"/>
    <mergeCell ref="AA31:AL31"/>
    <mergeCell ref="BK3:BV3"/>
    <mergeCell ref="BW3:CH3"/>
    <mergeCell ref="CI3:CT3"/>
    <mergeCell ref="CU3:DF3"/>
    <mergeCell ref="DG3:DR3"/>
    <mergeCell ref="C3:N3"/>
    <mergeCell ref="O3:Z3"/>
    <mergeCell ref="AA3:AL3"/>
    <mergeCell ref="AM3:AX3"/>
    <mergeCell ref="AY3:BJ3"/>
    <mergeCell ref="CU31:DF31"/>
    <mergeCell ref="DG31:DR31"/>
    <mergeCell ref="DS31:ED31"/>
    <mergeCell ref="EE31:EP31"/>
    <mergeCell ref="AM31:AX31"/>
    <mergeCell ref="AY31:BJ31"/>
    <mergeCell ref="BK31:BV31"/>
    <mergeCell ref="BW31:CH31"/>
    <mergeCell ref="CI31:CT31"/>
    <mergeCell ref="FP126:GA126"/>
    <mergeCell ref="FD126:FO126"/>
    <mergeCell ref="A61:A62"/>
    <mergeCell ref="A63:A64"/>
    <mergeCell ref="A65:A66"/>
    <mergeCell ref="AA93:AL93"/>
    <mergeCell ref="AM93:AX93"/>
    <mergeCell ref="C93:N93"/>
    <mergeCell ref="DS93:ED93"/>
    <mergeCell ref="DG93:DR93"/>
    <mergeCell ref="CU93:DF93"/>
    <mergeCell ref="CI93:CT93"/>
    <mergeCell ref="O93:Z93"/>
    <mergeCell ref="AY93:BJ93"/>
    <mergeCell ref="BK93:BV93"/>
    <mergeCell ref="BW93:CH9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Y78"/>
  <sheetViews>
    <sheetView topLeftCell="A16" zoomScale="90" zoomScaleNormal="90" workbookViewId="0">
      <selection activeCell="CB49" sqref="CB49"/>
    </sheetView>
  </sheetViews>
  <sheetFormatPr defaultRowHeight="15"/>
  <cols>
    <col min="2" max="2" width="13.85546875" customWidth="1"/>
    <col min="3" max="4" width="11.5703125" bestFit="1" customWidth="1"/>
    <col min="5" max="5" width="10.5703125" customWidth="1"/>
    <col min="38" max="38" width="9.85546875" bestFit="1" customWidth="1"/>
    <col min="39" max="39" width="11.42578125" customWidth="1"/>
    <col min="40" max="40" width="12.7109375" bestFit="1" customWidth="1"/>
    <col min="41" max="41" width="12.42578125" customWidth="1"/>
    <col min="42" max="42" width="11" customWidth="1"/>
    <col min="43" max="47" width="11.5703125" customWidth="1"/>
    <col min="48" max="48" width="12.7109375" bestFit="1" customWidth="1"/>
    <col min="49" max="49" width="11.140625" customWidth="1"/>
    <col min="50" max="50" width="12" bestFit="1" customWidth="1"/>
    <col min="52" max="52" width="10.7109375" customWidth="1"/>
    <col min="54" max="54" width="9.42578125" customWidth="1"/>
    <col min="55" max="58" width="11" bestFit="1" customWidth="1"/>
    <col min="59" max="59" width="12" bestFit="1" customWidth="1"/>
    <col min="60" max="60" width="11.5703125" customWidth="1"/>
    <col min="61" max="61" width="11.7109375" customWidth="1"/>
    <col min="62" max="63" width="12.7109375" bestFit="1" customWidth="1"/>
    <col min="64" max="64" width="10.28515625" customWidth="1"/>
    <col min="65" max="70" width="12.7109375" bestFit="1" customWidth="1"/>
    <col min="71" max="71" width="10.5703125" customWidth="1"/>
    <col min="72" max="72" width="12.28515625" customWidth="1"/>
    <col min="73" max="74" width="10.5703125" customWidth="1"/>
    <col min="75" max="75" width="10.42578125" customWidth="1"/>
    <col min="76" max="76" width="11" customWidth="1"/>
    <col min="77" max="77" width="11.140625" customWidth="1"/>
    <col min="78" max="78" width="13.85546875" customWidth="1"/>
    <col min="79" max="79" width="11" customWidth="1"/>
    <col min="199" max="199" width="11" bestFit="1" customWidth="1"/>
    <col min="200" max="200" width="11.42578125" customWidth="1"/>
    <col min="201" max="202" width="11" bestFit="1" customWidth="1"/>
    <col min="203" max="203" width="10.28515625" customWidth="1"/>
    <col min="209" max="209" width="9.140625" style="86"/>
    <col min="211" max="211" width="10.5703125" customWidth="1"/>
    <col min="212" max="212" width="11.5703125" bestFit="1" customWidth="1"/>
    <col min="213" max="213" width="9.5703125" customWidth="1"/>
    <col min="219" max="219" width="10.7109375" bestFit="1" customWidth="1"/>
    <col min="220" max="220" width="10.28515625" customWidth="1"/>
    <col min="223" max="223" width="8.85546875" bestFit="1" customWidth="1"/>
  </cols>
  <sheetData>
    <row r="1" spans="1:233">
      <c r="A1" t="s">
        <v>62</v>
      </c>
    </row>
    <row r="3" spans="1:233">
      <c r="B3" s="17"/>
      <c r="C3" s="112">
        <v>2000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>
        <v>2001</v>
      </c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>
        <v>2002</v>
      </c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>
        <v>2003</v>
      </c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>
        <v>2004</v>
      </c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>
        <v>2005</v>
      </c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>
        <v>2006</v>
      </c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>
        <v>2007</v>
      </c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>
        <v>2008</v>
      </c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>
        <v>2009</v>
      </c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>
        <v>2010</v>
      </c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>
        <v>2011</v>
      </c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>
        <v>2012</v>
      </c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>
        <v>2013</v>
      </c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1">
        <v>2014</v>
      </c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>
        <v>2015</v>
      </c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>
        <v>2016</v>
      </c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7">
        <v>2017</v>
      </c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>
        <v>2018</v>
      </c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>
        <v>2019</v>
      </c>
      <c r="HX3" s="17"/>
      <c r="HY3" s="17"/>
    </row>
    <row r="4" spans="1:233">
      <c r="B4" s="17"/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L4" s="17" t="s">
        <v>13</v>
      </c>
      <c r="M4" s="17" t="s">
        <v>14</v>
      </c>
      <c r="N4" s="17" t="s">
        <v>15</v>
      </c>
      <c r="O4" s="17" t="s">
        <v>4</v>
      </c>
      <c r="P4" s="17" t="s">
        <v>5</v>
      </c>
      <c r="Q4" s="17" t="s">
        <v>6</v>
      </c>
      <c r="R4" s="17" t="s">
        <v>7</v>
      </c>
      <c r="S4" s="17" t="s">
        <v>8</v>
      </c>
      <c r="T4" s="17" t="s">
        <v>9</v>
      </c>
      <c r="U4" s="17" t="s">
        <v>10</v>
      </c>
      <c r="V4" s="17" t="s">
        <v>11</v>
      </c>
      <c r="W4" s="17" t="s">
        <v>12</v>
      </c>
      <c r="X4" s="17" t="s">
        <v>13</v>
      </c>
      <c r="Y4" s="17" t="s">
        <v>14</v>
      </c>
      <c r="Z4" s="17" t="s">
        <v>15</v>
      </c>
      <c r="AA4" s="17" t="s">
        <v>4</v>
      </c>
      <c r="AB4" s="17" t="s">
        <v>5</v>
      </c>
      <c r="AC4" s="17" t="s">
        <v>6</v>
      </c>
      <c r="AD4" s="17" t="s">
        <v>7</v>
      </c>
      <c r="AE4" s="17" t="s">
        <v>8</v>
      </c>
      <c r="AF4" s="17" t="s">
        <v>9</v>
      </c>
      <c r="AG4" s="17" t="s">
        <v>10</v>
      </c>
      <c r="AH4" s="17" t="s">
        <v>11</v>
      </c>
      <c r="AI4" s="17" t="s">
        <v>12</v>
      </c>
      <c r="AJ4" s="17" t="s">
        <v>13</v>
      </c>
      <c r="AK4" s="17" t="s">
        <v>14</v>
      </c>
      <c r="AL4" s="17" t="s">
        <v>15</v>
      </c>
      <c r="AM4" s="17" t="s">
        <v>4</v>
      </c>
      <c r="AN4" s="17" t="s">
        <v>5</v>
      </c>
      <c r="AO4" s="17" t="s">
        <v>6</v>
      </c>
      <c r="AP4" s="17" t="s">
        <v>7</v>
      </c>
      <c r="AQ4" s="17" t="s">
        <v>8</v>
      </c>
      <c r="AR4" s="17" t="s">
        <v>9</v>
      </c>
      <c r="AS4" s="17" t="s">
        <v>10</v>
      </c>
      <c r="AT4" s="17" t="s">
        <v>11</v>
      </c>
      <c r="AU4" s="17" t="s">
        <v>12</v>
      </c>
      <c r="AV4" s="17" t="s">
        <v>13</v>
      </c>
      <c r="AW4" s="17" t="s">
        <v>14</v>
      </c>
      <c r="AX4" s="17" t="s">
        <v>15</v>
      </c>
      <c r="AY4" s="17" t="s">
        <v>4</v>
      </c>
      <c r="AZ4" s="17" t="s">
        <v>5</v>
      </c>
      <c r="BA4" s="17" t="s">
        <v>6</v>
      </c>
      <c r="BB4" s="17" t="s">
        <v>7</v>
      </c>
      <c r="BC4" s="17" t="s">
        <v>8</v>
      </c>
      <c r="BD4" s="17" t="s">
        <v>9</v>
      </c>
      <c r="BE4" s="17" t="s">
        <v>10</v>
      </c>
      <c r="BF4" s="17" t="s">
        <v>11</v>
      </c>
      <c r="BG4" s="17" t="s">
        <v>12</v>
      </c>
      <c r="BH4" s="17" t="s">
        <v>13</v>
      </c>
      <c r="BI4" s="17" t="s">
        <v>14</v>
      </c>
      <c r="BJ4" s="17" t="s">
        <v>15</v>
      </c>
      <c r="BK4" s="17" t="s">
        <v>4</v>
      </c>
      <c r="BL4" s="17" t="s">
        <v>5</v>
      </c>
      <c r="BM4" s="17" t="s">
        <v>6</v>
      </c>
      <c r="BN4" s="17" t="s">
        <v>7</v>
      </c>
      <c r="BO4" s="17" t="s">
        <v>8</v>
      </c>
      <c r="BP4" s="17" t="s">
        <v>9</v>
      </c>
      <c r="BQ4" s="17" t="s">
        <v>10</v>
      </c>
      <c r="BR4" s="17" t="s">
        <v>11</v>
      </c>
      <c r="BS4" s="17" t="s">
        <v>12</v>
      </c>
      <c r="BT4" s="17" t="s">
        <v>13</v>
      </c>
      <c r="BU4" s="17" t="s">
        <v>14</v>
      </c>
      <c r="BV4" s="17" t="s">
        <v>15</v>
      </c>
      <c r="BW4" s="17" t="s">
        <v>4</v>
      </c>
      <c r="BX4" s="17" t="s">
        <v>5</v>
      </c>
      <c r="BY4" s="17" t="s">
        <v>6</v>
      </c>
      <c r="BZ4" s="17" t="s">
        <v>7</v>
      </c>
      <c r="CA4" s="17" t="s">
        <v>8</v>
      </c>
      <c r="CB4" s="17" t="s">
        <v>9</v>
      </c>
      <c r="CC4" s="17" t="s">
        <v>10</v>
      </c>
      <c r="CD4" s="17" t="s">
        <v>11</v>
      </c>
      <c r="CE4" s="17" t="s">
        <v>12</v>
      </c>
      <c r="CF4" s="17" t="s">
        <v>13</v>
      </c>
      <c r="CG4" s="17" t="s">
        <v>14</v>
      </c>
      <c r="CH4" s="17" t="s">
        <v>15</v>
      </c>
      <c r="CI4" s="17" t="s">
        <v>4</v>
      </c>
      <c r="CJ4" s="17" t="s">
        <v>5</v>
      </c>
      <c r="CK4" s="17" t="s">
        <v>6</v>
      </c>
      <c r="CL4" s="17" t="s">
        <v>7</v>
      </c>
      <c r="CM4" s="17" t="s">
        <v>8</v>
      </c>
      <c r="CN4" s="17" t="s">
        <v>9</v>
      </c>
      <c r="CO4" s="17" t="s">
        <v>10</v>
      </c>
      <c r="CP4" s="17" t="s">
        <v>11</v>
      </c>
      <c r="CQ4" s="17" t="s">
        <v>12</v>
      </c>
      <c r="CR4" s="17" t="s">
        <v>13</v>
      </c>
      <c r="CS4" s="17" t="s">
        <v>14</v>
      </c>
      <c r="CT4" s="17" t="s">
        <v>15</v>
      </c>
      <c r="CU4" s="17" t="s">
        <v>4</v>
      </c>
      <c r="CV4" s="17" t="s">
        <v>5</v>
      </c>
      <c r="CW4" s="17" t="s">
        <v>6</v>
      </c>
      <c r="CX4" s="17" t="s">
        <v>7</v>
      </c>
      <c r="CY4" s="17" t="s">
        <v>8</v>
      </c>
      <c r="CZ4" s="17" t="s">
        <v>9</v>
      </c>
      <c r="DA4" s="17" t="s">
        <v>10</v>
      </c>
      <c r="DB4" s="17" t="s">
        <v>11</v>
      </c>
      <c r="DC4" s="17" t="s">
        <v>12</v>
      </c>
      <c r="DD4" s="17" t="s">
        <v>13</v>
      </c>
      <c r="DE4" s="17" t="s">
        <v>14</v>
      </c>
      <c r="DF4" s="17" t="s">
        <v>15</v>
      </c>
      <c r="DG4" s="17" t="s">
        <v>4</v>
      </c>
      <c r="DH4" s="17" t="s">
        <v>5</v>
      </c>
      <c r="DI4" s="17" t="s">
        <v>6</v>
      </c>
      <c r="DJ4" s="17" t="s">
        <v>7</v>
      </c>
      <c r="DK4" s="17" t="s">
        <v>8</v>
      </c>
      <c r="DL4" s="17" t="s">
        <v>9</v>
      </c>
      <c r="DM4" s="17" t="s">
        <v>10</v>
      </c>
      <c r="DN4" s="17" t="s">
        <v>11</v>
      </c>
      <c r="DO4" s="17" t="s">
        <v>12</v>
      </c>
      <c r="DP4" s="17" t="s">
        <v>13</v>
      </c>
      <c r="DQ4" s="17" t="s">
        <v>14</v>
      </c>
      <c r="DR4" s="17" t="s">
        <v>15</v>
      </c>
      <c r="DS4" s="17" t="s">
        <v>4</v>
      </c>
      <c r="DT4" s="17" t="s">
        <v>5</v>
      </c>
      <c r="DU4" s="17" t="s">
        <v>6</v>
      </c>
      <c r="DV4" s="17" t="s">
        <v>7</v>
      </c>
      <c r="DW4" s="17" t="s">
        <v>8</v>
      </c>
      <c r="DX4" s="17" t="s">
        <v>9</v>
      </c>
      <c r="DY4" s="17" t="s">
        <v>10</v>
      </c>
      <c r="DZ4" s="17" t="s">
        <v>11</v>
      </c>
      <c r="EA4" s="17" t="s">
        <v>12</v>
      </c>
      <c r="EB4" s="17" t="s">
        <v>13</v>
      </c>
      <c r="EC4" s="17" t="s">
        <v>14</v>
      </c>
      <c r="ED4" s="17" t="s">
        <v>15</v>
      </c>
      <c r="EE4" s="17" t="s">
        <v>4</v>
      </c>
      <c r="EF4" s="17" t="s">
        <v>5</v>
      </c>
      <c r="EG4" s="17" t="s">
        <v>6</v>
      </c>
      <c r="EH4" s="17" t="s">
        <v>7</v>
      </c>
      <c r="EI4" s="17" t="s">
        <v>8</v>
      </c>
      <c r="EJ4" s="17" t="s">
        <v>9</v>
      </c>
      <c r="EK4" s="17" t="s">
        <v>10</v>
      </c>
      <c r="EL4" s="17" t="s">
        <v>11</v>
      </c>
      <c r="EM4" s="17" t="s">
        <v>12</v>
      </c>
      <c r="EN4" s="17" t="s">
        <v>13</v>
      </c>
      <c r="EO4" s="17" t="s">
        <v>14</v>
      </c>
      <c r="EP4" s="17" t="s">
        <v>15</v>
      </c>
      <c r="EQ4" s="17" t="s">
        <v>4</v>
      </c>
      <c r="ER4" s="17" t="s">
        <v>5</v>
      </c>
      <c r="ES4" s="17" t="s">
        <v>6</v>
      </c>
      <c r="ET4" s="17" t="s">
        <v>7</v>
      </c>
      <c r="EU4" s="17" t="s">
        <v>8</v>
      </c>
      <c r="EV4" s="17" t="s">
        <v>9</v>
      </c>
      <c r="EW4" s="17" t="s">
        <v>10</v>
      </c>
      <c r="EX4" s="17" t="s">
        <v>11</v>
      </c>
      <c r="EY4" s="17" t="s">
        <v>12</v>
      </c>
      <c r="EZ4" s="17" t="s">
        <v>13</v>
      </c>
      <c r="FA4" s="17" t="s">
        <v>14</v>
      </c>
      <c r="FB4" s="17" t="s">
        <v>15</v>
      </c>
      <c r="FC4" s="17" t="s">
        <v>4</v>
      </c>
      <c r="FD4" s="17" t="s">
        <v>5</v>
      </c>
      <c r="FE4" s="17" t="s">
        <v>6</v>
      </c>
      <c r="FF4" s="17" t="s">
        <v>7</v>
      </c>
      <c r="FG4" s="17" t="s">
        <v>8</v>
      </c>
      <c r="FH4" s="17" t="s">
        <v>9</v>
      </c>
      <c r="FI4" s="17" t="s">
        <v>10</v>
      </c>
      <c r="FJ4" s="17" t="s">
        <v>11</v>
      </c>
      <c r="FK4" s="17" t="s">
        <v>12</v>
      </c>
      <c r="FL4" s="17" t="s">
        <v>13</v>
      </c>
      <c r="FM4" s="17" t="s">
        <v>14</v>
      </c>
      <c r="FN4" s="17" t="s">
        <v>15</v>
      </c>
      <c r="FO4" s="17" t="s">
        <v>4</v>
      </c>
      <c r="FP4" s="17" t="s">
        <v>5</v>
      </c>
      <c r="FQ4" s="17" t="s">
        <v>6</v>
      </c>
      <c r="FR4" s="17" t="s">
        <v>7</v>
      </c>
      <c r="FS4" s="17" t="s">
        <v>8</v>
      </c>
      <c r="FT4" s="17" t="s">
        <v>9</v>
      </c>
      <c r="FU4" s="17" t="s">
        <v>10</v>
      </c>
      <c r="FV4" s="17" t="s">
        <v>11</v>
      </c>
      <c r="FW4" s="17" t="s">
        <v>12</v>
      </c>
      <c r="FX4" s="17" t="s">
        <v>13</v>
      </c>
      <c r="FY4" s="17" t="s">
        <v>14</v>
      </c>
      <c r="FZ4" s="17" t="s">
        <v>15</v>
      </c>
      <c r="GA4" s="66" t="s">
        <v>4</v>
      </c>
      <c r="GB4" s="66" t="s">
        <v>5</v>
      </c>
      <c r="GC4" s="17" t="s">
        <v>6</v>
      </c>
      <c r="GD4" s="17" t="s">
        <v>7</v>
      </c>
      <c r="GE4" s="17" t="s">
        <v>8</v>
      </c>
      <c r="GF4" s="17" t="s">
        <v>9</v>
      </c>
      <c r="GG4" s="17" t="s">
        <v>10</v>
      </c>
      <c r="GH4" s="17" t="s">
        <v>11</v>
      </c>
      <c r="GI4" s="17" t="s">
        <v>12</v>
      </c>
      <c r="GJ4" s="17" t="s">
        <v>13</v>
      </c>
      <c r="GK4" s="17" t="s">
        <v>14</v>
      </c>
      <c r="GL4" s="17" t="s">
        <v>15</v>
      </c>
      <c r="GM4" s="17" t="s">
        <v>4</v>
      </c>
      <c r="GN4" s="17" t="s">
        <v>5</v>
      </c>
      <c r="GO4" s="17" t="s">
        <v>6</v>
      </c>
      <c r="GP4" s="17" t="s">
        <v>7</v>
      </c>
      <c r="GQ4" s="17" t="s">
        <v>8</v>
      </c>
      <c r="GR4" s="17" t="s">
        <v>9</v>
      </c>
      <c r="GS4" s="17" t="s">
        <v>10</v>
      </c>
      <c r="GT4" s="17" t="s">
        <v>11</v>
      </c>
      <c r="GU4" s="17" t="s">
        <v>12</v>
      </c>
      <c r="GV4" s="17" t="s">
        <v>13</v>
      </c>
      <c r="GW4" s="17" t="s">
        <v>14</v>
      </c>
      <c r="GX4" s="17" t="s">
        <v>15</v>
      </c>
      <c r="GY4" s="17" t="s">
        <v>4</v>
      </c>
      <c r="GZ4" s="17" t="s">
        <v>5</v>
      </c>
      <c r="HA4" s="17" t="s">
        <v>6</v>
      </c>
      <c r="HB4" s="17" t="s">
        <v>7</v>
      </c>
      <c r="HC4" s="17" t="s">
        <v>8</v>
      </c>
      <c r="HD4" s="17" t="s">
        <v>9</v>
      </c>
      <c r="HE4" s="17" t="s">
        <v>10</v>
      </c>
      <c r="HF4" s="17" t="s">
        <v>11</v>
      </c>
      <c r="HG4" s="17" t="s">
        <v>12</v>
      </c>
      <c r="HH4" s="17" t="s">
        <v>13</v>
      </c>
      <c r="HI4" s="17" t="s">
        <v>14</v>
      </c>
      <c r="HJ4" s="17" t="s">
        <v>15</v>
      </c>
      <c r="HK4" s="17" t="s">
        <v>4</v>
      </c>
      <c r="HL4" s="17" t="s">
        <v>5</v>
      </c>
      <c r="HM4" s="17" t="s">
        <v>6</v>
      </c>
      <c r="HN4" s="17" t="s">
        <v>7</v>
      </c>
      <c r="HO4" s="17" t="s">
        <v>8</v>
      </c>
      <c r="HP4" s="17" t="s">
        <v>9</v>
      </c>
      <c r="HQ4" s="17" t="s">
        <v>10</v>
      </c>
      <c r="HR4" s="17" t="s">
        <v>11</v>
      </c>
      <c r="HS4" s="17" t="s">
        <v>12</v>
      </c>
      <c r="HT4" s="17" t="s">
        <v>13</v>
      </c>
      <c r="HU4" s="17" t="s">
        <v>14</v>
      </c>
      <c r="HV4" s="17" t="s">
        <v>15</v>
      </c>
      <c r="HW4" s="17" t="s">
        <v>4</v>
      </c>
      <c r="HX4" s="17" t="s">
        <v>5</v>
      </c>
      <c r="HY4" s="17" t="s">
        <v>6</v>
      </c>
    </row>
    <row r="5" spans="1:233">
      <c r="B5" s="17" t="s">
        <v>25</v>
      </c>
      <c r="C5" s="19">
        <v>-49817.106749999977</v>
      </c>
      <c r="D5" s="19">
        <v>-51840.878260000005</v>
      </c>
      <c r="E5" s="19">
        <v>-56374.221889999986</v>
      </c>
      <c r="F5" s="19">
        <v>-52014.148650000025</v>
      </c>
      <c r="G5" s="19">
        <v>-45551.301495478598</v>
      </c>
      <c r="H5" s="19">
        <v>-64049.194979999971</v>
      </c>
      <c r="I5" s="19">
        <v>-55381.086456542267</v>
      </c>
      <c r="J5" s="19">
        <v>-75993.784519999987</v>
      </c>
      <c r="K5" s="19">
        <v>-52956.337990000015</v>
      </c>
      <c r="L5" s="19">
        <v>-73540.504459999996</v>
      </c>
      <c r="M5" s="19">
        <v>-63964.657789999954</v>
      </c>
      <c r="N5" s="19">
        <v>-68025.903076060626</v>
      </c>
      <c r="O5" s="19">
        <v>-58076.856400000004</v>
      </c>
      <c r="P5" s="19">
        <v>-59046.934790000028</v>
      </c>
      <c r="Q5" s="19">
        <v>-60326.228060000038</v>
      </c>
      <c r="R5" s="19">
        <v>-67425.983831699952</v>
      </c>
      <c r="S5" s="19">
        <v>-61706.013240000022</v>
      </c>
      <c r="T5" s="19">
        <v>-76912.422359999997</v>
      </c>
      <c r="U5" s="19">
        <v>-57736.193650000008</v>
      </c>
      <c r="V5" s="19">
        <v>-81031.331290000016</v>
      </c>
      <c r="W5" s="19">
        <v>-59699.827729999997</v>
      </c>
      <c r="X5" s="19">
        <v>-58232.927229999979</v>
      </c>
      <c r="Y5" s="19">
        <v>-51619.807099999991</v>
      </c>
      <c r="Z5" s="19">
        <v>-60196.385930000019</v>
      </c>
      <c r="AA5" s="19">
        <v>-59263.521019999986</v>
      </c>
      <c r="AB5" s="19">
        <v>-60769.648949999966</v>
      </c>
      <c r="AC5" s="19">
        <v>-64014.55705000001</v>
      </c>
      <c r="AD5" s="19">
        <v>-73666.920519999985</v>
      </c>
      <c r="AE5" s="19">
        <v>-61445.084129999988</v>
      </c>
      <c r="AF5" s="19">
        <v>-68542.720389999988</v>
      </c>
      <c r="AG5" s="19">
        <v>-63507.761680000011</v>
      </c>
      <c r="AH5" s="19">
        <v>-62037.98535000001</v>
      </c>
      <c r="AI5" s="19">
        <v>-66401.266489999995</v>
      </c>
      <c r="AJ5" s="19">
        <v>-74912.566180000038</v>
      </c>
      <c r="AK5" s="19">
        <v>-59940.89516</v>
      </c>
      <c r="AL5" s="19">
        <v>-80188.676490000013</v>
      </c>
      <c r="AM5" s="19">
        <v>-72401.098160000009</v>
      </c>
      <c r="AN5" s="19">
        <v>-61987.08934000002</v>
      </c>
      <c r="AO5" s="19">
        <v>-94186.753920000032</v>
      </c>
      <c r="AP5" s="19">
        <v>-85232.61960999998</v>
      </c>
      <c r="AQ5" s="19">
        <v>-82128.241300000067</v>
      </c>
      <c r="AR5" s="19">
        <v>-91867.871920000005</v>
      </c>
      <c r="AS5" s="19">
        <v>-110297.77260999996</v>
      </c>
      <c r="AT5" s="19">
        <v>-94827.555980000005</v>
      </c>
      <c r="AU5" s="19">
        <v>-115071.82160000007</v>
      </c>
      <c r="AV5" s="19">
        <v>-104834.68338000003</v>
      </c>
      <c r="AW5" s="19">
        <v>-101426.4022099999</v>
      </c>
      <c r="AX5" s="19">
        <v>-124777.24932000013</v>
      </c>
      <c r="AY5" s="19">
        <v>-90172.300739999948</v>
      </c>
      <c r="AZ5" s="19">
        <v>-110292.92980999999</v>
      </c>
      <c r="BA5" s="19">
        <v>-127920.66369000002</v>
      </c>
      <c r="BB5" s="19">
        <v>-150078.12038798502</v>
      </c>
      <c r="BC5" s="19">
        <v>-131396.41418999998</v>
      </c>
      <c r="BD5" s="19">
        <v>-157306.13085999995</v>
      </c>
      <c r="BE5" s="19">
        <v>-143108.47651000004</v>
      </c>
      <c r="BF5" s="19">
        <v>-181979.3224399999</v>
      </c>
      <c r="BG5" s="19">
        <v>-162696.00574000002</v>
      </c>
      <c r="BH5" s="19">
        <v>-181546.32822999996</v>
      </c>
      <c r="BI5" s="19">
        <v>-184764.22613999998</v>
      </c>
      <c r="BJ5" s="19">
        <v>-223082.01069000008</v>
      </c>
      <c r="BK5" s="19">
        <v>-132828.77972000011</v>
      </c>
      <c r="BL5" s="19">
        <v>-139370.59914999999</v>
      </c>
      <c r="BM5" s="19">
        <v>-181483.41109999988</v>
      </c>
      <c r="BN5" s="19">
        <v>-176781.58482000002</v>
      </c>
      <c r="BO5" s="19">
        <v>-175254.12796321194</v>
      </c>
      <c r="BP5" s="19">
        <v>-174885.690004117</v>
      </c>
      <c r="BQ5" s="19">
        <v>-231116.32554007837</v>
      </c>
      <c r="BR5" s="19">
        <v>-223586.06405715225</v>
      </c>
      <c r="BS5" s="19">
        <v>-232598.06171958277</v>
      </c>
      <c r="BT5" s="19">
        <v>-243875.60020984316</v>
      </c>
      <c r="BU5" s="19">
        <v>-302744.71145687008</v>
      </c>
      <c r="BV5" s="19">
        <v>-273023.39016539458</v>
      </c>
      <c r="BW5" s="19">
        <v>-190830.76626726115</v>
      </c>
      <c r="BX5" s="19">
        <v>-223705.95351475733</v>
      </c>
      <c r="BY5" s="19">
        <v>-267199.67784231197</v>
      </c>
      <c r="BZ5" s="19">
        <v>-285173.63649801252</v>
      </c>
      <c r="CA5" s="19">
        <v>-294324.49843488139</v>
      </c>
      <c r="CB5" s="19">
        <v>-306342.43461272767</v>
      </c>
      <c r="CC5" s="19">
        <v>-309216.39558166504</v>
      </c>
      <c r="CD5" s="19">
        <v>-363444.6899574605</v>
      </c>
      <c r="CE5" s="19">
        <v>-350176.6673082739</v>
      </c>
      <c r="CF5" s="19">
        <v>-341398.10012223176</v>
      </c>
      <c r="CG5" s="19">
        <v>-333288.9310474759</v>
      </c>
      <c r="CH5" s="19">
        <v>-409730.69426217687</v>
      </c>
      <c r="CI5" s="19">
        <v>-328137.42787483963</v>
      </c>
      <c r="CJ5" s="21">
        <v>-334459.90241555212</v>
      </c>
      <c r="CK5" s="21">
        <v>-381545.7266683568</v>
      </c>
      <c r="CL5" s="21">
        <v>-364407.82986374828</v>
      </c>
      <c r="CM5" s="21">
        <v>-438345.42482705042</v>
      </c>
      <c r="CN5" s="21">
        <v>-375919.9421164731</v>
      </c>
      <c r="CO5" s="21">
        <v>-429942.48441409756</v>
      </c>
      <c r="CP5" s="21">
        <v>-463469.13582091784</v>
      </c>
      <c r="CQ5" s="21">
        <v>-424050.76913765323</v>
      </c>
      <c r="CR5" s="21">
        <v>-522267.67202970269</v>
      </c>
      <c r="CS5" s="21">
        <v>-445390.92596015206</v>
      </c>
      <c r="CT5" s="21">
        <v>-704213.00518761505</v>
      </c>
      <c r="CU5" s="21">
        <v>-402575.02504668088</v>
      </c>
      <c r="CV5" s="21">
        <v>-473805.36510805512</v>
      </c>
      <c r="CW5" s="21">
        <v>-527726.95702043758</v>
      </c>
      <c r="CX5" s="21">
        <v>-579390.37020608294</v>
      </c>
      <c r="CY5" s="21">
        <v>-610953.40805599536</v>
      </c>
      <c r="CZ5" s="21">
        <v>-600700.53126191546</v>
      </c>
      <c r="DA5" s="21">
        <v>-629238.43111558864</v>
      </c>
      <c r="DB5" s="21">
        <v>-438214.75099964434</v>
      </c>
      <c r="DC5" s="21">
        <v>-543482.23797264893</v>
      </c>
      <c r="DD5" s="21">
        <v>-553710.32651718787</v>
      </c>
      <c r="DE5" s="21">
        <v>-442400.17206224607</v>
      </c>
      <c r="DF5" s="21">
        <v>-499342.76764375664</v>
      </c>
      <c r="DG5" s="21">
        <v>-342172.89106176893</v>
      </c>
      <c r="DH5" s="21">
        <v>-313305.19970233063</v>
      </c>
      <c r="DI5" s="21">
        <v>-368421.54222019482</v>
      </c>
      <c r="DJ5" s="21">
        <v>-324331.61976145383</v>
      </c>
      <c r="DK5" s="21">
        <v>-325013.79627178004</v>
      </c>
      <c r="DL5" s="21">
        <v>-388587.94328075222</v>
      </c>
      <c r="DM5" s="21">
        <v>-396599.10628700763</v>
      </c>
      <c r="DN5" s="21">
        <v>-369105.38976361987</v>
      </c>
      <c r="DO5" s="21">
        <v>-383616.9718362487</v>
      </c>
      <c r="DP5" s="21">
        <v>-424156.14339159155</v>
      </c>
      <c r="DQ5" s="21">
        <v>-392445.7497246479</v>
      </c>
      <c r="DR5" s="21">
        <v>-472487.7139613934</v>
      </c>
      <c r="DS5" s="21">
        <v>-293895.43250729062</v>
      </c>
      <c r="DT5" s="21">
        <v>-331405.7860438989</v>
      </c>
      <c r="DU5" s="21">
        <v>-438593.88000550237</v>
      </c>
      <c r="DV5" s="21">
        <v>-391466.3770313721</v>
      </c>
      <c r="DW5" s="21">
        <v>-443586.20658151188</v>
      </c>
      <c r="DX5" s="21">
        <v>-415754.85601727606</v>
      </c>
      <c r="DY5" s="21">
        <v>-422418.38979926164</v>
      </c>
      <c r="DZ5" s="21">
        <v>-454069.85973939759</v>
      </c>
      <c r="EA5" s="21">
        <v>-456766.10837299674</v>
      </c>
      <c r="EB5" s="21">
        <v>-503426.60718137439</v>
      </c>
      <c r="EC5" s="21">
        <v>-494134.73276617704</v>
      </c>
      <c r="ED5" s="21">
        <v>-611604.19718211377</v>
      </c>
      <c r="EE5" s="21">
        <v>-451309.45845538058</v>
      </c>
      <c r="EF5" s="21">
        <v>-423793.52480216749</v>
      </c>
      <c r="EG5" s="21">
        <v>-583825.02221740165</v>
      </c>
      <c r="EH5" s="21">
        <v>-531280.08607950411</v>
      </c>
      <c r="EI5" s="21">
        <v>-561216.82531048846</v>
      </c>
      <c r="EJ5" s="21">
        <v>-567722.23815722531</v>
      </c>
      <c r="EK5" s="21">
        <v>-573950.28002620162</v>
      </c>
      <c r="EL5" s="21">
        <v>-682821.52633237618</v>
      </c>
      <c r="EM5" s="21">
        <v>-616128.00632438716</v>
      </c>
      <c r="EN5" s="21">
        <v>-666126.6817011477</v>
      </c>
      <c r="EO5" s="21">
        <v>-667818.75237083633</v>
      </c>
      <c r="EP5" s="21">
        <v>-736741.38795647316</v>
      </c>
      <c r="EQ5" s="21">
        <v>-504795.74373248935</v>
      </c>
      <c r="ER5" s="21">
        <v>-561245.24091325165</v>
      </c>
      <c r="ES5" s="21">
        <v>-688545.63211788412</v>
      </c>
      <c r="ET5" s="21">
        <v>-706187.65883735684</v>
      </c>
      <c r="EU5" s="21">
        <v>-694827.44020205934</v>
      </c>
      <c r="EV5" s="21">
        <v>-639198.68872370431</v>
      </c>
      <c r="EW5" s="21">
        <v>-699314.29571737268</v>
      </c>
      <c r="EX5" s="21">
        <v>-707051.18781671242</v>
      </c>
      <c r="EY5" s="21">
        <v>-768121.7724060457</v>
      </c>
      <c r="EZ5" s="21">
        <v>-737103.65211819578</v>
      </c>
      <c r="FA5" s="21">
        <v>-658928.10873112478</v>
      </c>
      <c r="FB5" s="21">
        <v>-684156.83972237969</v>
      </c>
      <c r="FC5" s="21">
        <v>-484510.16585861327</v>
      </c>
      <c r="FD5" s="21">
        <v>-517895.06213208585</v>
      </c>
      <c r="FE5" s="21">
        <v>-618028.05711398344</v>
      </c>
      <c r="FF5" s="21">
        <v>-656766.02171600214</v>
      </c>
      <c r="FG5" s="21">
        <v>-660133.83028709004</v>
      </c>
      <c r="FH5" s="21">
        <v>-610381.87220921181</v>
      </c>
      <c r="FI5" s="21">
        <v>-718870.48880715994</v>
      </c>
      <c r="FJ5" s="21">
        <v>-710962.36087348859</v>
      </c>
      <c r="FK5" s="21">
        <v>-704339.98003044468</v>
      </c>
      <c r="FL5" s="21">
        <v>-734189.37382938492</v>
      </c>
      <c r="FM5" s="21">
        <v>-789551.2747860098</v>
      </c>
      <c r="FN5" s="21">
        <v>-820086.93053923734</v>
      </c>
      <c r="FO5" s="21">
        <v>-542427.28588066704</v>
      </c>
      <c r="FP5" s="21">
        <v>-591950.37150928902</v>
      </c>
      <c r="FQ5" s="21">
        <v>-701034.2478837854</v>
      </c>
      <c r="FR5" s="21">
        <v>-682942.9989650629</v>
      </c>
      <c r="FS5" s="21">
        <v>-814368.23373558116</v>
      </c>
      <c r="FT5" s="21">
        <v>-697796.03727726312</v>
      </c>
      <c r="FU5" s="21">
        <v>-787009.0754638064</v>
      </c>
      <c r="FV5" s="21">
        <v>-682549.858224125</v>
      </c>
      <c r="FW5" s="21">
        <v>-726340.96300734289</v>
      </c>
      <c r="FX5" s="21">
        <v>-782290.90931648598</v>
      </c>
      <c r="FY5" s="21">
        <v>-724680.11423952284</v>
      </c>
      <c r="FZ5" s="21">
        <v>-862879.85897404002</v>
      </c>
      <c r="GA5" s="21">
        <v>-538891.15198957198</v>
      </c>
      <c r="GB5" s="21">
        <v>-580063.641813169</v>
      </c>
      <c r="GC5" s="21">
        <v>-677004.72478074499</v>
      </c>
      <c r="GD5" s="21">
        <v>-552058.74225731404</v>
      </c>
      <c r="GE5" s="21">
        <v>-563266.64980676398</v>
      </c>
      <c r="GF5" s="21">
        <v>-607536.120885754</v>
      </c>
      <c r="GG5" s="21">
        <v>-579919.23061871505</v>
      </c>
      <c r="GH5" s="21">
        <v>-624284.09118125995</v>
      </c>
      <c r="GI5" s="21">
        <v>-642840.51354900701</v>
      </c>
      <c r="GJ5" s="21">
        <v>-616128.88210209203</v>
      </c>
      <c r="GK5" s="21">
        <v>-575813.84922662296</v>
      </c>
      <c r="GL5" s="21">
        <v>-723472.21146341902</v>
      </c>
      <c r="GM5" s="21">
        <v>-410772.70174850099</v>
      </c>
      <c r="GN5" s="21">
        <v>-519251.61922055797</v>
      </c>
      <c r="GO5" s="21">
        <v>-552107.00990428298</v>
      </c>
      <c r="GP5" s="21">
        <v>-547894.92641223199</v>
      </c>
      <c r="GQ5" s="21">
        <v>-609712.57458949601</v>
      </c>
      <c r="GR5" s="21">
        <v>-625481.30691061402</v>
      </c>
      <c r="GS5" s="21">
        <v>-598068.12231481099</v>
      </c>
      <c r="GT5" s="24">
        <v>-690996.66380662005</v>
      </c>
      <c r="GU5" s="24">
        <v>-634056.87960835104</v>
      </c>
      <c r="GV5" s="24">
        <v>-661956.24466940598</v>
      </c>
      <c r="GW5" s="24">
        <v>-646662.839530244</v>
      </c>
      <c r="GX5" s="21">
        <v>-740091.47894483595</v>
      </c>
      <c r="GY5" s="24">
        <v>-502164.89696997299</v>
      </c>
      <c r="GZ5" s="24">
        <v>-588794.89288695098</v>
      </c>
      <c r="HA5" s="21">
        <v>-621589.90616476501</v>
      </c>
      <c r="HB5" s="24">
        <v>-595661.90855356294</v>
      </c>
      <c r="HC5" s="24">
        <v>-638149.479883575</v>
      </c>
      <c r="HD5" s="24">
        <v>-645486.27716764598</v>
      </c>
      <c r="HE5" s="24">
        <v>-644134.45338275097</v>
      </c>
      <c r="HF5" s="24">
        <v>-704960.06172601599</v>
      </c>
      <c r="HG5" s="24">
        <v>-684784.16314600897</v>
      </c>
      <c r="HH5" s="24">
        <v>-733096.77538089198</v>
      </c>
      <c r="HI5" s="24">
        <v>-766834.91967906104</v>
      </c>
      <c r="HJ5" s="21">
        <v>-845325.92073540797</v>
      </c>
      <c r="HK5" s="24">
        <v>-597547.54342305195</v>
      </c>
      <c r="HL5" s="24">
        <v>-648938.91345621203</v>
      </c>
      <c r="HM5" s="24">
        <v>-847912.61789914395</v>
      </c>
      <c r="HN5" s="24">
        <v>-727406.310723281</v>
      </c>
      <c r="HO5" s="24">
        <v>-803426.78041872603</v>
      </c>
      <c r="HP5" s="24">
        <v>-778408.17336834699</v>
      </c>
      <c r="HQ5" s="24">
        <v>-794576.38826637901</v>
      </c>
      <c r="HR5" s="24">
        <v>-767836.08772269497</v>
      </c>
      <c r="HS5" s="24">
        <v>-711429.29418171896</v>
      </c>
      <c r="HT5" s="24">
        <v>-865451.10312573297</v>
      </c>
      <c r="HU5" s="24">
        <v>-748476.40810299304</v>
      </c>
      <c r="HV5" s="21">
        <v>-820897.660281574</v>
      </c>
      <c r="HW5" s="24">
        <v>-593179.90382887796</v>
      </c>
      <c r="HX5" s="24">
        <v>-647676.84162139206</v>
      </c>
      <c r="HY5" s="24">
        <v>-740437.61195766705</v>
      </c>
    </row>
    <row r="6" spans="1:233">
      <c r="B6" s="17" t="s">
        <v>29</v>
      </c>
      <c r="C6" s="20">
        <v>16077.799820000002</v>
      </c>
      <c r="D6" s="20">
        <v>21806.513129999999</v>
      </c>
      <c r="E6" s="20">
        <v>26254.153289999998</v>
      </c>
      <c r="F6" s="20">
        <v>27348.831190000012</v>
      </c>
      <c r="G6" s="20">
        <v>28684.547609999987</v>
      </c>
      <c r="H6" s="20">
        <v>29192.384970000014</v>
      </c>
      <c r="I6" s="20">
        <v>28977.807549999994</v>
      </c>
      <c r="J6" s="20">
        <v>31021.854750000006</v>
      </c>
      <c r="K6" s="20">
        <v>35441.849919999993</v>
      </c>
      <c r="L6" s="20">
        <v>23915.703539999991</v>
      </c>
      <c r="M6" s="20">
        <v>28549.796949999985</v>
      </c>
      <c r="N6" s="20">
        <v>26667.023870000005</v>
      </c>
      <c r="O6" s="20">
        <v>17341.994959999996</v>
      </c>
      <c r="P6" s="20">
        <v>23972.429789999987</v>
      </c>
      <c r="Q6" s="20">
        <v>29680.097299999987</v>
      </c>
      <c r="R6" s="20">
        <v>27954.623060000013</v>
      </c>
      <c r="S6" s="20">
        <v>28848.572089999987</v>
      </c>
      <c r="T6" s="20">
        <v>33895.004259999994</v>
      </c>
      <c r="U6" s="20">
        <v>29057.144040000021</v>
      </c>
      <c r="V6" s="20">
        <v>29476.673970000003</v>
      </c>
      <c r="W6" s="20">
        <v>31422.164379999995</v>
      </c>
      <c r="X6" s="20">
        <v>21987.78182</v>
      </c>
      <c r="Y6" s="20">
        <v>18430.438820000025</v>
      </c>
      <c r="Z6" s="20">
        <v>25083.957839999992</v>
      </c>
      <c r="AA6" s="20">
        <v>17046.178100000016</v>
      </c>
      <c r="AB6" s="20">
        <v>19840.353249999993</v>
      </c>
      <c r="AC6" s="20">
        <v>20979.385230000011</v>
      </c>
      <c r="AD6" s="20">
        <v>29167.511669999982</v>
      </c>
      <c r="AE6" s="20">
        <v>25582.516159999996</v>
      </c>
      <c r="AF6" s="20">
        <v>36002.599730000031</v>
      </c>
      <c r="AG6" s="20">
        <v>27395.452440000015</v>
      </c>
      <c r="AH6" s="20">
        <v>36347.220410000009</v>
      </c>
      <c r="AI6" s="20">
        <v>32730.719790000025</v>
      </c>
      <c r="AJ6" s="20">
        <v>27655.770655100008</v>
      </c>
      <c r="AK6" s="20">
        <v>37584.417460000019</v>
      </c>
      <c r="AL6" s="20">
        <v>35403.94329000001</v>
      </c>
      <c r="AM6" s="20">
        <v>21158.022880000008</v>
      </c>
      <c r="AN6" s="20">
        <v>24694.457120000003</v>
      </c>
      <c r="AO6" s="20">
        <v>26281.928830000004</v>
      </c>
      <c r="AP6" s="20">
        <v>32321.354789999987</v>
      </c>
      <c r="AQ6" s="20">
        <v>37141.475370000029</v>
      </c>
      <c r="AR6" s="20">
        <v>34538.609749999974</v>
      </c>
      <c r="AS6" s="20">
        <v>38363.382939999989</v>
      </c>
      <c r="AT6" s="20">
        <v>40571.436070000003</v>
      </c>
      <c r="AU6" s="20">
        <v>67521.508040000015</v>
      </c>
      <c r="AV6" s="20">
        <v>47512.168429999962</v>
      </c>
      <c r="AW6" s="20">
        <v>40266.67116999998</v>
      </c>
      <c r="AX6" s="20">
        <v>50939.022739999986</v>
      </c>
      <c r="AY6" s="20">
        <v>30639.627979999972</v>
      </c>
      <c r="AZ6" s="20">
        <v>28110.90325000001</v>
      </c>
      <c r="BA6" s="20">
        <v>36748.013879999991</v>
      </c>
      <c r="BB6" s="20">
        <v>64934.644539999965</v>
      </c>
      <c r="BC6" s="20">
        <v>69193.841130000015</v>
      </c>
      <c r="BD6" s="20">
        <v>65653.407250000004</v>
      </c>
      <c r="BE6" s="20">
        <v>51351.514110000011</v>
      </c>
      <c r="BF6" s="20">
        <v>59598.997260000018</v>
      </c>
      <c r="BG6" s="20">
        <v>46923.790039999978</v>
      </c>
      <c r="BH6" s="20">
        <v>71829.71911000002</v>
      </c>
      <c r="BI6" s="20">
        <v>63670.01945</v>
      </c>
      <c r="BJ6" s="20">
        <v>58248.484540000019</v>
      </c>
      <c r="BK6" s="20">
        <v>52696.108429999971</v>
      </c>
      <c r="BL6" s="20">
        <v>48765.564709999962</v>
      </c>
      <c r="BM6" s="20">
        <v>68501.056869999957</v>
      </c>
      <c r="BN6" s="20">
        <v>75741.301899999991</v>
      </c>
      <c r="BO6" s="20">
        <v>57851.79774827879</v>
      </c>
      <c r="BP6" s="20">
        <v>69134.150812636683</v>
      </c>
      <c r="BQ6" s="20">
        <v>72308.065897042514</v>
      </c>
      <c r="BR6" s="20">
        <v>78463.867607655193</v>
      </c>
      <c r="BS6" s="20">
        <v>73906.344579530298</v>
      </c>
      <c r="BT6" s="20">
        <v>76088.518058509522</v>
      </c>
      <c r="BU6" s="20">
        <v>108971.50750754323</v>
      </c>
      <c r="BV6" s="20">
        <v>83027.349219561846</v>
      </c>
      <c r="BW6" s="20">
        <v>67664.82434747096</v>
      </c>
      <c r="BX6" s="20">
        <v>60390.422311251175</v>
      </c>
      <c r="BY6" s="20">
        <v>86057.908785348263</v>
      </c>
      <c r="BZ6" s="20">
        <v>87853.108313867924</v>
      </c>
      <c r="CA6" s="20">
        <v>74352.191506779534</v>
      </c>
      <c r="CB6" s="20">
        <v>67722.573985630472</v>
      </c>
      <c r="CC6" s="20">
        <v>75033.142688937267</v>
      </c>
      <c r="CD6" s="20">
        <v>76934.413163319885</v>
      </c>
      <c r="CE6" s="20">
        <v>80899.441104906247</v>
      </c>
      <c r="CF6" s="20">
        <v>67518.880493535398</v>
      </c>
      <c r="CG6" s="20">
        <v>88450.445207206081</v>
      </c>
      <c r="CH6" s="20">
        <v>103497.27508758545</v>
      </c>
      <c r="CI6" s="20">
        <v>69473.834777242097</v>
      </c>
      <c r="CJ6" s="20">
        <v>67469.560998848305</v>
      </c>
      <c r="CK6" s="20">
        <v>86485.258299813751</v>
      </c>
      <c r="CL6" s="20">
        <v>99579.043186647687</v>
      </c>
      <c r="CM6" s="20">
        <v>112612.28412161289</v>
      </c>
      <c r="CN6" s="20">
        <v>107918.48940663587</v>
      </c>
      <c r="CO6" s="20">
        <v>114501.19078176886</v>
      </c>
      <c r="CP6" s="20">
        <v>111126.51112179767</v>
      </c>
      <c r="CQ6" s="20">
        <v>97183.968778712268</v>
      </c>
      <c r="CR6" s="20">
        <v>130413.83526650383</v>
      </c>
      <c r="CS6" s="20">
        <v>110997.54631787729</v>
      </c>
      <c r="CT6" s="20">
        <v>124348.94695564857</v>
      </c>
      <c r="CU6" s="20">
        <v>96157.037023901474</v>
      </c>
      <c r="CV6" s="20">
        <v>101214.42664493725</v>
      </c>
      <c r="CW6" s="20">
        <v>131397.23177419807</v>
      </c>
      <c r="CX6" s="20">
        <v>135532.59191626238</v>
      </c>
      <c r="CY6" s="20">
        <v>144223.29510997911</v>
      </c>
      <c r="CZ6" s="20">
        <v>187019.42854730133</v>
      </c>
      <c r="DA6" s="20">
        <v>160784.76714103686</v>
      </c>
      <c r="DB6" s="20">
        <v>112046.47043525046</v>
      </c>
      <c r="DC6" s="20">
        <v>170475.42690340598</v>
      </c>
      <c r="DD6" s="20">
        <v>110823.51306022557</v>
      </c>
      <c r="DE6" s="20">
        <v>71226.82204156951</v>
      </c>
      <c r="DF6" s="20">
        <v>74444.227511296049</v>
      </c>
      <c r="DG6" s="20">
        <v>61992.594945841782</v>
      </c>
      <c r="DH6" s="20">
        <v>73882.563557509377</v>
      </c>
      <c r="DI6" s="20">
        <v>81964.13078014928</v>
      </c>
      <c r="DJ6" s="20">
        <v>90575.383968125243</v>
      </c>
      <c r="DK6" s="20">
        <v>98333.758552107072</v>
      </c>
      <c r="DL6" s="20">
        <v>106636.93834945479</v>
      </c>
      <c r="DM6" s="20">
        <v>102008.49828932746</v>
      </c>
      <c r="DN6" s="20">
        <v>112226.51138012479</v>
      </c>
      <c r="DO6" s="20">
        <v>92627.174610629329</v>
      </c>
      <c r="DP6" s="20">
        <v>103821.90555385295</v>
      </c>
      <c r="DQ6" s="20">
        <v>97243.450736264494</v>
      </c>
      <c r="DR6" s="20">
        <v>112309.48922156624</v>
      </c>
      <c r="DS6" s="20">
        <v>106064.4921223108</v>
      </c>
      <c r="DT6" s="20">
        <v>109307.30366783448</v>
      </c>
      <c r="DU6" s="20">
        <v>125094.2171877598</v>
      </c>
      <c r="DV6" s="20">
        <v>126732.82572641595</v>
      </c>
      <c r="DW6" s="20">
        <v>144566.32549103591</v>
      </c>
      <c r="DX6" s="20">
        <v>123019.40003138568</v>
      </c>
      <c r="DY6" s="20">
        <v>149517.04944294845</v>
      </c>
      <c r="DZ6" s="20">
        <v>121491.45395105373</v>
      </c>
      <c r="EA6" s="20">
        <v>156666.69941947112</v>
      </c>
      <c r="EB6" s="20">
        <v>161726.51509843525</v>
      </c>
      <c r="EC6" s="20">
        <v>164687.60707510795</v>
      </c>
      <c r="ED6" s="20">
        <v>188598.16784814742</v>
      </c>
      <c r="EE6" s="20">
        <v>149010.6439528279</v>
      </c>
      <c r="EF6" s="20">
        <v>146578.74834426609</v>
      </c>
      <c r="EG6" s="20">
        <v>169493.18889090326</v>
      </c>
      <c r="EH6" s="20">
        <v>191970.17258559505</v>
      </c>
      <c r="EI6" s="20">
        <v>199783.4926400157</v>
      </c>
      <c r="EJ6" s="20">
        <v>180198.59429895863</v>
      </c>
      <c r="EK6" s="20">
        <v>149150.66338707702</v>
      </c>
      <c r="EL6" s="20">
        <v>184407.91807099272</v>
      </c>
      <c r="EM6" s="20">
        <v>180852.78918062692</v>
      </c>
      <c r="EN6" s="20">
        <v>186641.23038468009</v>
      </c>
      <c r="EO6" s="20">
        <v>198251.76838622105</v>
      </c>
      <c r="EP6" s="20">
        <v>252796.62034892238</v>
      </c>
      <c r="EQ6" s="24">
        <v>156548.30425321509</v>
      </c>
      <c r="ER6" s="24">
        <v>148452.79265706163</v>
      </c>
      <c r="ES6" s="24">
        <v>231354.03125970962</v>
      </c>
      <c r="ET6" s="24">
        <v>187713.43979389951</v>
      </c>
      <c r="EU6" s="24">
        <v>235062.82248306295</v>
      </c>
      <c r="EV6" s="24">
        <v>179645.42331871865</v>
      </c>
      <c r="EW6" s="24">
        <v>211478.74669446753</v>
      </c>
      <c r="EX6" s="24">
        <v>198935.78080308493</v>
      </c>
      <c r="EY6" s="24">
        <v>218103.73601113819</v>
      </c>
      <c r="EZ6" s="24">
        <v>216869.8089064465</v>
      </c>
      <c r="FA6" s="24">
        <v>192707.0683340528</v>
      </c>
      <c r="FB6" s="24">
        <v>198511.79194218537</v>
      </c>
      <c r="FC6" s="24">
        <v>196270.25266678634</v>
      </c>
      <c r="FD6" s="24">
        <v>162100.42057778747</v>
      </c>
      <c r="FE6" s="24">
        <v>207058.12311884883</v>
      </c>
      <c r="FF6" s="24">
        <v>220319.96763163319</v>
      </c>
      <c r="FG6" s="24">
        <v>216011.24728712937</v>
      </c>
      <c r="FH6" s="24">
        <v>233583.12674436838</v>
      </c>
      <c r="FI6" s="24">
        <v>240016.2864505352</v>
      </c>
      <c r="FJ6" s="24">
        <v>284268.4769201912</v>
      </c>
      <c r="FK6" s="24">
        <v>257853.11449601394</v>
      </c>
      <c r="FL6" s="24">
        <v>287023.63958769024</v>
      </c>
      <c r="FM6" s="24">
        <v>311739.56572602468</v>
      </c>
      <c r="FN6" s="24">
        <v>292254.74090627331</v>
      </c>
      <c r="FO6" s="24">
        <v>223612.85386405399</v>
      </c>
      <c r="FP6" s="24">
        <v>216056.36073767766</v>
      </c>
      <c r="FQ6" s="24">
        <v>256202.01614928077</v>
      </c>
      <c r="FR6" s="24">
        <v>236606.20638555833</v>
      </c>
      <c r="FS6" s="24">
        <v>242506.12056826084</v>
      </c>
      <c r="FT6" s="24">
        <v>244083.52396804115</v>
      </c>
      <c r="FU6" s="24">
        <v>246465.52199692774</v>
      </c>
      <c r="FV6" s="24">
        <v>247769.83757553619</v>
      </c>
      <c r="FW6" s="24">
        <v>239731.24538465313</v>
      </c>
      <c r="FX6" s="24">
        <v>272322.18195570004</v>
      </c>
      <c r="FY6" s="24">
        <v>202926.72789240864</v>
      </c>
      <c r="FZ6" s="24">
        <v>233012.96910515739</v>
      </c>
      <c r="GA6" s="24">
        <v>156419.79286048029</v>
      </c>
      <c r="GB6" s="24">
        <v>167210.8959988053</v>
      </c>
      <c r="GC6" s="24">
        <v>179075.37320594589</v>
      </c>
      <c r="GD6" s="24">
        <v>186554.95835808243</v>
      </c>
      <c r="GE6" s="24">
        <v>194612.06179525045</v>
      </c>
      <c r="GF6" s="24">
        <v>198583.75520554028</v>
      </c>
      <c r="GG6" s="24">
        <v>187036.28659162097</v>
      </c>
      <c r="GH6" s="24">
        <v>190362.2023541173</v>
      </c>
      <c r="GI6" s="24">
        <v>186333.06125861066</v>
      </c>
      <c r="GJ6" s="24">
        <v>187914.11987928391</v>
      </c>
      <c r="GK6" s="24">
        <v>187288.32699245677</v>
      </c>
      <c r="GL6" s="24">
        <v>184620.72715107299</v>
      </c>
      <c r="GM6" s="21">
        <v>122160.96860315127</v>
      </c>
      <c r="GN6" s="21">
        <v>158749.44303893246</v>
      </c>
      <c r="GO6" s="21">
        <v>161900.10243160115</v>
      </c>
      <c r="GP6" s="21">
        <v>165302.85014949791</v>
      </c>
      <c r="GQ6" s="21">
        <v>172239.01522346621</v>
      </c>
      <c r="GR6" s="21">
        <v>167884.86167277279</v>
      </c>
      <c r="GS6" s="21">
        <v>173574.95378609543</v>
      </c>
      <c r="GT6" s="24">
        <v>188142.54461135378</v>
      </c>
      <c r="GU6" s="24">
        <v>201743.96184655899</v>
      </c>
      <c r="GV6" s="24">
        <v>189333.81526077457</v>
      </c>
      <c r="GW6" s="24">
        <v>218689.73462048749</v>
      </c>
      <c r="GX6" s="24">
        <v>194004.01952330145</v>
      </c>
      <c r="GY6" s="24">
        <v>176770.49488591272</v>
      </c>
      <c r="GZ6" s="24">
        <v>178910.08143822159</v>
      </c>
      <c r="HA6" s="24">
        <v>220843.52109176264</v>
      </c>
      <c r="HB6" s="24">
        <v>211605.86038361545</v>
      </c>
      <c r="HC6" s="24">
        <v>215234.78153211134</v>
      </c>
      <c r="HD6" s="24">
        <v>230813.25268504018</v>
      </c>
      <c r="HE6" s="24">
        <v>212474.80609559731</v>
      </c>
      <c r="HF6" s="24">
        <v>236122.2570492902</v>
      </c>
      <c r="HG6" s="24">
        <v>257521.1191566801</v>
      </c>
      <c r="HH6" s="24">
        <v>262736.79221718124</v>
      </c>
      <c r="HI6" s="24">
        <v>236697.73972763779</v>
      </c>
      <c r="HJ6" s="24">
        <v>288236.73870436056</v>
      </c>
      <c r="HK6" s="24">
        <v>222730.17585843094</v>
      </c>
      <c r="HL6" s="24">
        <v>223674.13349478057</v>
      </c>
      <c r="HM6" s="24">
        <v>285793.70445353596</v>
      </c>
      <c r="HN6" s="24">
        <v>229156.77375583354</v>
      </c>
      <c r="HO6" s="24">
        <v>323345.40599724831</v>
      </c>
      <c r="HP6" s="24">
        <v>307825.62273424707</v>
      </c>
      <c r="HQ6" s="24">
        <v>278313.2515539786</v>
      </c>
      <c r="HR6" s="24">
        <v>275564.08684213017</v>
      </c>
      <c r="HS6" s="24">
        <v>301720.56054435467</v>
      </c>
      <c r="HT6" s="24">
        <v>302961.36571227014</v>
      </c>
      <c r="HU6" s="24">
        <v>276186.98255540797</v>
      </c>
      <c r="HV6" s="24">
        <v>328582.45196393842</v>
      </c>
      <c r="HW6" s="24">
        <v>238767.52806172674</v>
      </c>
      <c r="HX6" s="24">
        <v>266261.45383770805</v>
      </c>
      <c r="HY6" s="24">
        <v>320977.19984643225</v>
      </c>
    </row>
    <row r="7" spans="1:233">
      <c r="B7" s="17" t="s">
        <v>30</v>
      </c>
      <c r="C7" s="24">
        <f>C6+C5</f>
        <v>-33739.306929999977</v>
      </c>
      <c r="D7" s="24">
        <f t="shared" ref="D7:BO7" si="0">D6+D5</f>
        <v>-30034.365130000006</v>
      </c>
      <c r="E7" s="24">
        <f t="shared" si="0"/>
        <v>-30120.068599999988</v>
      </c>
      <c r="F7" s="24">
        <f t="shared" si="0"/>
        <v>-24665.317460000013</v>
      </c>
      <c r="G7" s="24">
        <f t="shared" si="0"/>
        <v>-16866.753885478611</v>
      </c>
      <c r="H7" s="24">
        <f t="shared" si="0"/>
        <v>-34856.810009999957</v>
      </c>
      <c r="I7" s="24">
        <f t="shared" si="0"/>
        <v>-26403.278906542273</v>
      </c>
      <c r="J7" s="24">
        <f t="shared" si="0"/>
        <v>-44971.929769999981</v>
      </c>
      <c r="K7" s="24">
        <f t="shared" si="0"/>
        <v>-17514.488070000021</v>
      </c>
      <c r="L7" s="24">
        <f t="shared" si="0"/>
        <v>-49624.800920000009</v>
      </c>
      <c r="M7" s="24">
        <f t="shared" si="0"/>
        <v>-35414.860839999965</v>
      </c>
      <c r="N7" s="24">
        <f t="shared" si="0"/>
        <v>-41358.879206060621</v>
      </c>
      <c r="O7" s="24">
        <f t="shared" si="0"/>
        <v>-40734.861440000008</v>
      </c>
      <c r="P7" s="24">
        <f t="shared" si="0"/>
        <v>-35074.505000000041</v>
      </c>
      <c r="Q7" s="24">
        <f t="shared" si="0"/>
        <v>-30646.130760000051</v>
      </c>
      <c r="R7" s="24">
        <f t="shared" si="0"/>
        <v>-39471.36077169994</v>
      </c>
      <c r="S7" s="24">
        <f t="shared" si="0"/>
        <v>-32857.441150000035</v>
      </c>
      <c r="T7" s="24">
        <f t="shared" si="0"/>
        <v>-43017.418100000003</v>
      </c>
      <c r="U7" s="24">
        <f t="shared" si="0"/>
        <v>-28679.049609999987</v>
      </c>
      <c r="V7" s="24">
        <f t="shared" si="0"/>
        <v>-51554.657320000013</v>
      </c>
      <c r="W7" s="24">
        <f t="shared" si="0"/>
        <v>-28277.663350000003</v>
      </c>
      <c r="X7" s="24">
        <f t="shared" si="0"/>
        <v>-36245.145409999983</v>
      </c>
      <c r="Y7" s="24">
        <f t="shared" si="0"/>
        <v>-33189.368279999966</v>
      </c>
      <c r="Z7" s="24">
        <f t="shared" si="0"/>
        <v>-35112.42809000003</v>
      </c>
      <c r="AA7" s="24">
        <f t="shared" si="0"/>
        <v>-42217.342919999966</v>
      </c>
      <c r="AB7" s="24">
        <f t="shared" si="0"/>
        <v>-40929.295699999973</v>
      </c>
      <c r="AC7" s="24">
        <f t="shared" si="0"/>
        <v>-43035.171820000003</v>
      </c>
      <c r="AD7" s="24">
        <f t="shared" si="0"/>
        <v>-44499.408850000007</v>
      </c>
      <c r="AE7" s="24">
        <f t="shared" si="0"/>
        <v>-35862.567969999989</v>
      </c>
      <c r="AF7" s="24">
        <f t="shared" si="0"/>
        <v>-32540.120659999957</v>
      </c>
      <c r="AG7" s="24">
        <f t="shared" si="0"/>
        <v>-36112.309239999995</v>
      </c>
      <c r="AH7" s="24">
        <f t="shared" si="0"/>
        <v>-25690.764940000001</v>
      </c>
      <c r="AI7" s="24">
        <f t="shared" si="0"/>
        <v>-33670.54669999997</v>
      </c>
      <c r="AJ7" s="24">
        <f t="shared" si="0"/>
        <v>-47256.79552490003</v>
      </c>
      <c r="AK7" s="24">
        <f t="shared" si="0"/>
        <v>-22356.477699999981</v>
      </c>
      <c r="AL7" s="24">
        <f t="shared" si="0"/>
        <v>-44784.733200000002</v>
      </c>
      <c r="AM7" s="24">
        <f t="shared" si="0"/>
        <v>-51243.075280000005</v>
      </c>
      <c r="AN7" s="24">
        <f t="shared" si="0"/>
        <v>-37292.632220000014</v>
      </c>
      <c r="AO7" s="24">
        <f t="shared" si="0"/>
        <v>-67904.825090000028</v>
      </c>
      <c r="AP7" s="24">
        <f t="shared" si="0"/>
        <v>-52911.264819999997</v>
      </c>
      <c r="AQ7" s="24">
        <f t="shared" si="0"/>
        <v>-44986.765930000038</v>
      </c>
      <c r="AR7" s="24">
        <f t="shared" si="0"/>
        <v>-57329.262170000031</v>
      </c>
      <c r="AS7" s="24">
        <f t="shared" si="0"/>
        <v>-71934.389669999975</v>
      </c>
      <c r="AT7" s="24">
        <f t="shared" si="0"/>
        <v>-54256.119910000001</v>
      </c>
      <c r="AU7" s="24">
        <f t="shared" si="0"/>
        <v>-47550.313560000053</v>
      </c>
      <c r="AV7" s="24">
        <f t="shared" si="0"/>
        <v>-57322.51495000007</v>
      </c>
      <c r="AW7" s="24">
        <f t="shared" si="0"/>
        <v>-61159.731039999919</v>
      </c>
      <c r="AX7" s="24">
        <f t="shared" si="0"/>
        <v>-73838.226580000148</v>
      </c>
      <c r="AY7" s="24">
        <f t="shared" si="0"/>
        <v>-59532.672759999972</v>
      </c>
      <c r="AZ7" s="24">
        <f t="shared" si="0"/>
        <v>-82182.026559999969</v>
      </c>
      <c r="BA7" s="24">
        <f t="shared" si="0"/>
        <v>-91172.649810000032</v>
      </c>
      <c r="BB7" s="24">
        <f t="shared" si="0"/>
        <v>-85143.475847985057</v>
      </c>
      <c r="BC7" s="24">
        <f t="shared" si="0"/>
        <v>-62202.573059999966</v>
      </c>
      <c r="BD7" s="24">
        <f t="shared" si="0"/>
        <v>-91652.723609999943</v>
      </c>
      <c r="BE7" s="24">
        <f t="shared" si="0"/>
        <v>-91756.962400000019</v>
      </c>
      <c r="BF7" s="24">
        <f t="shared" si="0"/>
        <v>-122380.32517999988</v>
      </c>
      <c r="BG7" s="24">
        <f t="shared" si="0"/>
        <v>-115772.21570000004</v>
      </c>
      <c r="BH7" s="24">
        <f t="shared" si="0"/>
        <v>-109716.60911999994</v>
      </c>
      <c r="BI7" s="24">
        <f t="shared" si="0"/>
        <v>-121094.20668999999</v>
      </c>
      <c r="BJ7" s="24">
        <f t="shared" si="0"/>
        <v>-164833.52615000005</v>
      </c>
      <c r="BK7" s="24">
        <f t="shared" si="0"/>
        <v>-80132.671290000144</v>
      </c>
      <c r="BL7" s="24">
        <f t="shared" si="0"/>
        <v>-90605.034440000032</v>
      </c>
      <c r="BM7" s="24">
        <f t="shared" si="0"/>
        <v>-112982.35422999992</v>
      </c>
      <c r="BN7" s="24">
        <f t="shared" si="0"/>
        <v>-101040.28292000003</v>
      </c>
      <c r="BO7" s="24">
        <f t="shared" si="0"/>
        <v>-117402.33021493314</v>
      </c>
      <c r="BP7" s="24">
        <f t="shared" ref="BP7:EA7" si="1">BP6+BP5</f>
        <v>-105751.53919148032</v>
      </c>
      <c r="BQ7" s="24">
        <f t="shared" si="1"/>
        <v>-158808.25964303585</v>
      </c>
      <c r="BR7" s="24">
        <f t="shared" si="1"/>
        <v>-145122.19644949707</v>
      </c>
      <c r="BS7" s="24">
        <f t="shared" si="1"/>
        <v>-158691.71714005247</v>
      </c>
      <c r="BT7" s="24">
        <f t="shared" si="1"/>
        <v>-167787.08215133363</v>
      </c>
      <c r="BU7" s="24">
        <f t="shared" si="1"/>
        <v>-193773.20394932685</v>
      </c>
      <c r="BV7" s="24">
        <f t="shared" si="1"/>
        <v>-189996.04094583273</v>
      </c>
      <c r="BW7" s="24">
        <f t="shared" si="1"/>
        <v>-123165.94191979019</v>
      </c>
      <c r="BX7" s="24">
        <f t="shared" si="1"/>
        <v>-163315.53120350617</v>
      </c>
      <c r="BY7" s="24">
        <f t="shared" si="1"/>
        <v>-181141.76905696371</v>
      </c>
      <c r="BZ7" s="24">
        <f t="shared" si="1"/>
        <v>-197320.52818414458</v>
      </c>
      <c r="CA7" s="24">
        <f t="shared" si="1"/>
        <v>-219972.30692810187</v>
      </c>
      <c r="CB7" s="24">
        <f t="shared" si="1"/>
        <v>-238619.86062709719</v>
      </c>
      <c r="CC7" s="24">
        <f t="shared" si="1"/>
        <v>-234183.25289272779</v>
      </c>
      <c r="CD7" s="24">
        <f t="shared" si="1"/>
        <v>-286510.27679414063</v>
      </c>
      <c r="CE7" s="24">
        <f t="shared" si="1"/>
        <v>-269277.22620336764</v>
      </c>
      <c r="CF7" s="24">
        <f t="shared" si="1"/>
        <v>-273879.21962869633</v>
      </c>
      <c r="CG7" s="24">
        <f t="shared" si="1"/>
        <v>-244838.48584026983</v>
      </c>
      <c r="CH7" s="24">
        <f t="shared" si="1"/>
        <v>-306233.41917459143</v>
      </c>
      <c r="CI7" s="24">
        <f t="shared" si="1"/>
        <v>-258663.59309759754</v>
      </c>
      <c r="CJ7" s="24">
        <f t="shared" si="1"/>
        <v>-266990.34141670383</v>
      </c>
      <c r="CK7" s="24">
        <f t="shared" si="1"/>
        <v>-295060.46836854308</v>
      </c>
      <c r="CL7" s="24">
        <f t="shared" si="1"/>
        <v>-264828.78667710058</v>
      </c>
      <c r="CM7" s="24">
        <f t="shared" si="1"/>
        <v>-325733.14070543752</v>
      </c>
      <c r="CN7" s="24">
        <f t="shared" si="1"/>
        <v>-268001.45270983723</v>
      </c>
      <c r="CO7" s="24">
        <f t="shared" si="1"/>
        <v>-315441.29363232868</v>
      </c>
      <c r="CP7" s="24">
        <f t="shared" si="1"/>
        <v>-352342.62469912018</v>
      </c>
      <c r="CQ7" s="24">
        <f t="shared" si="1"/>
        <v>-326866.80035894096</v>
      </c>
      <c r="CR7" s="24">
        <f t="shared" si="1"/>
        <v>-391853.83676319884</v>
      </c>
      <c r="CS7" s="24">
        <f t="shared" si="1"/>
        <v>-334393.37964227475</v>
      </c>
      <c r="CT7" s="24">
        <f t="shared" si="1"/>
        <v>-579864.05823196645</v>
      </c>
      <c r="CU7" s="24">
        <f t="shared" si="1"/>
        <v>-306417.98802277941</v>
      </c>
      <c r="CV7" s="24">
        <f t="shared" si="1"/>
        <v>-372590.93846311787</v>
      </c>
      <c r="CW7" s="24">
        <f t="shared" si="1"/>
        <v>-396329.72524623951</v>
      </c>
      <c r="CX7" s="24">
        <f t="shared" si="1"/>
        <v>-443857.77828982053</v>
      </c>
      <c r="CY7" s="24">
        <f t="shared" si="1"/>
        <v>-466730.11294601625</v>
      </c>
      <c r="CZ7" s="24">
        <f t="shared" si="1"/>
        <v>-413681.10271461413</v>
      </c>
      <c r="DA7" s="24">
        <f t="shared" si="1"/>
        <v>-468453.66397455178</v>
      </c>
      <c r="DB7" s="24">
        <f t="shared" si="1"/>
        <v>-326168.28056439385</v>
      </c>
      <c r="DC7" s="24">
        <f t="shared" si="1"/>
        <v>-373006.81106924295</v>
      </c>
      <c r="DD7" s="24">
        <f t="shared" si="1"/>
        <v>-442886.81345696229</v>
      </c>
      <c r="DE7" s="24">
        <f t="shared" si="1"/>
        <v>-371173.35002067656</v>
      </c>
      <c r="DF7" s="24">
        <f t="shared" si="1"/>
        <v>-424898.54013246059</v>
      </c>
      <c r="DG7" s="24">
        <f t="shared" si="1"/>
        <v>-280180.29611592717</v>
      </c>
      <c r="DH7" s="24">
        <f t="shared" si="1"/>
        <v>-239422.63614482124</v>
      </c>
      <c r="DI7" s="24">
        <f t="shared" si="1"/>
        <v>-286457.41144004557</v>
      </c>
      <c r="DJ7" s="24">
        <f t="shared" si="1"/>
        <v>-233756.23579332858</v>
      </c>
      <c r="DK7" s="24">
        <f t="shared" si="1"/>
        <v>-226680.03771967295</v>
      </c>
      <c r="DL7" s="24">
        <f t="shared" si="1"/>
        <v>-281951.00493129744</v>
      </c>
      <c r="DM7" s="24">
        <f t="shared" si="1"/>
        <v>-294590.6079976802</v>
      </c>
      <c r="DN7" s="24">
        <f t="shared" si="1"/>
        <v>-256878.87838349509</v>
      </c>
      <c r="DO7" s="24">
        <f t="shared" si="1"/>
        <v>-290989.79722561938</v>
      </c>
      <c r="DP7" s="24">
        <f t="shared" si="1"/>
        <v>-320334.23783773859</v>
      </c>
      <c r="DQ7" s="24">
        <f t="shared" si="1"/>
        <v>-295202.29898838338</v>
      </c>
      <c r="DR7" s="24">
        <f t="shared" si="1"/>
        <v>-360178.22473982716</v>
      </c>
      <c r="DS7" s="24">
        <f t="shared" si="1"/>
        <v>-187830.94038497983</v>
      </c>
      <c r="DT7" s="24">
        <f t="shared" si="1"/>
        <v>-222098.48237606441</v>
      </c>
      <c r="DU7" s="24">
        <f t="shared" si="1"/>
        <v>-313499.66281774256</v>
      </c>
      <c r="DV7" s="24">
        <f t="shared" si="1"/>
        <v>-264733.55130495614</v>
      </c>
      <c r="DW7" s="24">
        <f t="shared" si="1"/>
        <v>-299019.88109047594</v>
      </c>
      <c r="DX7" s="24">
        <f t="shared" si="1"/>
        <v>-292735.45598589035</v>
      </c>
      <c r="DY7" s="24">
        <f t="shared" si="1"/>
        <v>-272901.34035631316</v>
      </c>
      <c r="DZ7" s="24">
        <f t="shared" si="1"/>
        <v>-332578.40578834387</v>
      </c>
      <c r="EA7" s="24">
        <f t="shared" si="1"/>
        <v>-300099.40895352559</v>
      </c>
      <c r="EB7" s="24">
        <f t="shared" ref="EB7:GM7" si="2">EB6+EB5</f>
        <v>-341700.09208293911</v>
      </c>
      <c r="EC7" s="24">
        <f t="shared" si="2"/>
        <v>-329447.12569106906</v>
      </c>
      <c r="ED7" s="24">
        <f t="shared" si="2"/>
        <v>-423006.02933396632</v>
      </c>
      <c r="EE7" s="24">
        <f t="shared" si="2"/>
        <v>-302298.81450255268</v>
      </c>
      <c r="EF7" s="24">
        <f t="shared" si="2"/>
        <v>-277214.7764579014</v>
      </c>
      <c r="EG7" s="24">
        <f t="shared" si="2"/>
        <v>-414331.8333264984</v>
      </c>
      <c r="EH7" s="24">
        <f t="shared" si="2"/>
        <v>-339309.91349390906</v>
      </c>
      <c r="EI7" s="24">
        <f t="shared" si="2"/>
        <v>-361433.3326704728</v>
      </c>
      <c r="EJ7" s="24">
        <f t="shared" si="2"/>
        <v>-387523.64385826665</v>
      </c>
      <c r="EK7" s="24">
        <f t="shared" si="2"/>
        <v>-424799.61663912458</v>
      </c>
      <c r="EL7" s="24">
        <f t="shared" si="2"/>
        <v>-498413.60826138349</v>
      </c>
      <c r="EM7" s="24">
        <f t="shared" si="2"/>
        <v>-435275.21714376024</v>
      </c>
      <c r="EN7" s="24">
        <f t="shared" si="2"/>
        <v>-479485.4513164676</v>
      </c>
      <c r="EO7" s="24">
        <f t="shared" si="2"/>
        <v>-469566.9839846153</v>
      </c>
      <c r="EP7" s="24">
        <f t="shared" si="2"/>
        <v>-483944.76760755078</v>
      </c>
      <c r="EQ7" s="24">
        <f t="shared" si="2"/>
        <v>-348247.43947927427</v>
      </c>
      <c r="ER7" s="24">
        <f t="shared" si="2"/>
        <v>-412792.44825619005</v>
      </c>
      <c r="ES7" s="24">
        <f t="shared" si="2"/>
        <v>-457191.6008581745</v>
      </c>
      <c r="ET7" s="24">
        <f t="shared" si="2"/>
        <v>-518474.2190434573</v>
      </c>
      <c r="EU7" s="24">
        <f t="shared" si="2"/>
        <v>-459764.61771899636</v>
      </c>
      <c r="EV7" s="24">
        <f t="shared" si="2"/>
        <v>-459553.26540498564</v>
      </c>
      <c r="EW7" s="24">
        <f t="shared" si="2"/>
        <v>-487835.54902290518</v>
      </c>
      <c r="EX7" s="24">
        <f t="shared" si="2"/>
        <v>-508115.40701362747</v>
      </c>
      <c r="EY7" s="24">
        <f t="shared" si="2"/>
        <v>-550018.03639490751</v>
      </c>
      <c r="EZ7" s="24">
        <f t="shared" si="2"/>
        <v>-520233.84321174928</v>
      </c>
      <c r="FA7" s="24">
        <f t="shared" si="2"/>
        <v>-466221.04039707198</v>
      </c>
      <c r="FB7" s="24">
        <f t="shared" si="2"/>
        <v>-485645.04778019432</v>
      </c>
      <c r="FC7" s="24">
        <f t="shared" si="2"/>
        <v>-288239.9131918269</v>
      </c>
      <c r="FD7" s="24">
        <f t="shared" si="2"/>
        <v>-355794.64155429834</v>
      </c>
      <c r="FE7" s="24">
        <f t="shared" si="2"/>
        <v>-410969.9339951346</v>
      </c>
      <c r="FF7" s="24">
        <f t="shared" si="2"/>
        <v>-436446.05408436898</v>
      </c>
      <c r="FG7" s="24">
        <f t="shared" si="2"/>
        <v>-444122.58299996064</v>
      </c>
      <c r="FH7" s="24">
        <f t="shared" si="2"/>
        <v>-376798.74546484347</v>
      </c>
      <c r="FI7" s="24">
        <f t="shared" si="2"/>
        <v>-478854.20235662477</v>
      </c>
      <c r="FJ7" s="24">
        <f t="shared" si="2"/>
        <v>-426693.88395329739</v>
      </c>
      <c r="FK7" s="24">
        <f t="shared" si="2"/>
        <v>-446486.86553443072</v>
      </c>
      <c r="FL7" s="24">
        <f t="shared" si="2"/>
        <v>-447165.73424169468</v>
      </c>
      <c r="FM7" s="24">
        <f t="shared" si="2"/>
        <v>-477811.70905998512</v>
      </c>
      <c r="FN7" s="24">
        <f t="shared" si="2"/>
        <v>-527832.18963296409</v>
      </c>
      <c r="FO7" s="24">
        <f t="shared" si="2"/>
        <v>-318814.43201661308</v>
      </c>
      <c r="FP7" s="24">
        <f t="shared" si="2"/>
        <v>-375894.01077161136</v>
      </c>
      <c r="FQ7" s="24">
        <f t="shared" si="2"/>
        <v>-444832.23173450463</v>
      </c>
      <c r="FR7" s="24">
        <f t="shared" si="2"/>
        <v>-446336.79257950454</v>
      </c>
      <c r="FS7" s="24">
        <f t="shared" si="2"/>
        <v>-571862.11316732038</v>
      </c>
      <c r="FT7" s="24">
        <f t="shared" si="2"/>
        <v>-453712.51330922195</v>
      </c>
      <c r="FU7" s="24">
        <f t="shared" si="2"/>
        <v>-540543.5534668786</v>
      </c>
      <c r="FV7" s="24">
        <f t="shared" si="2"/>
        <v>-434780.02064858878</v>
      </c>
      <c r="FW7" s="24">
        <f t="shared" si="2"/>
        <v>-486609.71762268979</v>
      </c>
      <c r="FX7" s="24">
        <f t="shared" si="2"/>
        <v>-509968.72736078594</v>
      </c>
      <c r="FY7" s="24">
        <f t="shared" si="2"/>
        <v>-521753.38634711422</v>
      </c>
      <c r="FZ7" s="24">
        <f t="shared" si="2"/>
        <v>-629866.8898688826</v>
      </c>
      <c r="GA7" s="21">
        <f t="shared" si="2"/>
        <v>-382471.35912909172</v>
      </c>
      <c r="GB7" s="21">
        <f t="shared" si="2"/>
        <v>-412852.7458143637</v>
      </c>
      <c r="GC7" s="21">
        <f t="shared" si="2"/>
        <v>-497929.3515747991</v>
      </c>
      <c r="GD7" s="21">
        <f t="shared" si="2"/>
        <v>-365503.78389923158</v>
      </c>
      <c r="GE7" s="21">
        <f t="shared" si="2"/>
        <v>-368654.58801151352</v>
      </c>
      <c r="GF7" s="21">
        <f t="shared" si="2"/>
        <v>-408952.36568021373</v>
      </c>
      <c r="GG7" s="21">
        <f t="shared" si="2"/>
        <v>-392882.94402709405</v>
      </c>
      <c r="GH7" s="21">
        <f t="shared" si="2"/>
        <v>-433921.88882714265</v>
      </c>
      <c r="GI7" s="21">
        <f t="shared" si="2"/>
        <v>-456507.45229039632</v>
      </c>
      <c r="GJ7" s="21">
        <f t="shared" si="2"/>
        <v>-428214.76222280809</v>
      </c>
      <c r="GK7" s="21">
        <f t="shared" si="2"/>
        <v>-388525.52223416616</v>
      </c>
      <c r="GL7" s="21">
        <f t="shared" si="2"/>
        <v>-538851.48431234597</v>
      </c>
      <c r="GM7" s="21">
        <f t="shared" si="2"/>
        <v>-288611.73314534972</v>
      </c>
      <c r="GN7" s="21">
        <f t="shared" ref="GN7:GZ7" si="3">GN6+GN5</f>
        <v>-360502.17618162552</v>
      </c>
      <c r="GO7" s="21">
        <f t="shared" si="3"/>
        <v>-390206.90747268184</v>
      </c>
      <c r="GP7" s="21">
        <f t="shared" si="3"/>
        <v>-382592.07626273407</v>
      </c>
      <c r="GQ7" s="21">
        <f t="shared" si="3"/>
        <v>-437473.5593660298</v>
      </c>
      <c r="GR7" s="21">
        <f t="shared" si="3"/>
        <v>-457596.44523784122</v>
      </c>
      <c r="GS7" s="21">
        <f t="shared" si="3"/>
        <v>-424493.16852871556</v>
      </c>
      <c r="GT7" s="21">
        <f t="shared" si="3"/>
        <v>-502854.11919526628</v>
      </c>
      <c r="GU7" s="21">
        <f t="shared" si="3"/>
        <v>-432312.91776179208</v>
      </c>
      <c r="GV7" s="21">
        <f t="shared" si="3"/>
        <v>-472622.4294086314</v>
      </c>
      <c r="GW7" s="21">
        <f t="shared" si="3"/>
        <v>-427973.10490975651</v>
      </c>
      <c r="GX7" s="21">
        <f t="shared" si="3"/>
        <v>-546087.45942153456</v>
      </c>
      <c r="GY7" s="21">
        <f t="shared" si="3"/>
        <v>-325394.40208406025</v>
      </c>
      <c r="GZ7" s="21">
        <f t="shared" si="3"/>
        <v>-409884.81144872936</v>
      </c>
      <c r="HA7" s="21">
        <f>HA6+HA5</f>
        <v>-400746.38507300237</v>
      </c>
      <c r="HB7" s="21">
        <f>HB6+HB5</f>
        <v>-384056.04816994746</v>
      </c>
      <c r="HC7" s="21">
        <f>HC6+HC5</f>
        <v>-422914.69835146365</v>
      </c>
      <c r="HD7" s="21">
        <f t="shared" ref="HD7:HY7" si="4">HD6+HD5</f>
        <v>-414673.0244826058</v>
      </c>
      <c r="HE7" s="21">
        <f t="shared" si="4"/>
        <v>-431659.64728715364</v>
      </c>
      <c r="HF7" s="21">
        <f t="shared" si="4"/>
        <v>-468837.80467672576</v>
      </c>
      <c r="HG7" s="21">
        <f t="shared" si="4"/>
        <v>-427263.0439893289</v>
      </c>
      <c r="HH7" s="21">
        <f t="shared" si="4"/>
        <v>-470359.98316371074</v>
      </c>
      <c r="HI7" s="21">
        <f t="shared" si="4"/>
        <v>-530137.17995142331</v>
      </c>
      <c r="HJ7" s="21">
        <f t="shared" si="4"/>
        <v>-557089.18203104741</v>
      </c>
      <c r="HK7" s="21">
        <f t="shared" si="4"/>
        <v>-374817.36756462103</v>
      </c>
      <c r="HL7" s="21">
        <f t="shared" si="4"/>
        <v>-425264.77996143146</v>
      </c>
      <c r="HM7" s="21">
        <f t="shared" si="4"/>
        <v>-562118.91344560799</v>
      </c>
      <c r="HN7" s="21">
        <f t="shared" si="4"/>
        <v>-498249.53696744749</v>
      </c>
      <c r="HO7" s="21">
        <f t="shared" si="4"/>
        <v>-480081.37442147773</v>
      </c>
      <c r="HP7" s="21">
        <f t="shared" si="4"/>
        <v>-470582.55063409993</v>
      </c>
      <c r="HQ7" s="21">
        <f t="shared" si="4"/>
        <v>-516263.13671240042</v>
      </c>
      <c r="HR7" s="21">
        <f t="shared" si="4"/>
        <v>-492272.0008805648</v>
      </c>
      <c r="HS7" s="21">
        <f t="shared" si="4"/>
        <v>-409708.73363736429</v>
      </c>
      <c r="HT7" s="21">
        <f t="shared" si="4"/>
        <v>-562489.73741346283</v>
      </c>
      <c r="HU7" s="21">
        <f t="shared" si="4"/>
        <v>-472289.42554758507</v>
      </c>
      <c r="HV7" s="21">
        <f t="shared" si="4"/>
        <v>-492315.20831763558</v>
      </c>
      <c r="HW7" s="21">
        <f t="shared" si="4"/>
        <v>-354412.37576715124</v>
      </c>
      <c r="HX7" s="21">
        <f t="shared" si="4"/>
        <v>-381415.38778368401</v>
      </c>
      <c r="HY7" s="21">
        <f t="shared" si="4"/>
        <v>-419460.41211123479</v>
      </c>
    </row>
    <row r="8" spans="1:233">
      <c r="B8" s="38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</row>
    <row r="9" spans="1:233">
      <c r="B9" s="38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</row>
    <row r="10" spans="1:233">
      <c r="B10" s="38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</row>
    <row r="11" spans="1:233">
      <c r="B11" s="38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</row>
    <row r="12" spans="1:233">
      <c r="B12" s="38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</row>
    <row r="13" spans="1:233">
      <c r="B13" s="38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</row>
    <row r="14" spans="1:233">
      <c r="B14" s="38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</row>
    <row r="15" spans="1:233">
      <c r="B15" s="38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</row>
    <row r="16" spans="1:233">
      <c r="B16" s="38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</row>
    <row r="17" spans="2:182">
      <c r="B17" s="38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</row>
    <row r="18" spans="2:182">
      <c r="B18" s="38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</row>
    <row r="19" spans="2:182">
      <c r="B19" s="38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</row>
    <row r="20" spans="2:182">
      <c r="B20" s="38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</row>
    <row r="21" spans="2:182">
      <c r="B21" s="38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</row>
    <row r="22" spans="2:182">
      <c r="B22" s="38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</row>
    <row r="23" spans="2:182">
      <c r="B23" s="38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</row>
    <row r="24" spans="2:182">
      <c r="B24" s="3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</row>
    <row r="25" spans="2:182">
      <c r="B25" s="3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</row>
    <row r="26" spans="2:182">
      <c r="B26" s="3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</row>
    <row r="27" spans="2:182">
      <c r="B27" s="38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</row>
    <row r="28" spans="2:182">
      <c r="B28" s="38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</row>
    <row r="29" spans="2:182">
      <c r="B29" s="38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</row>
    <row r="30" spans="2:182">
      <c r="B30" s="38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</row>
    <row r="34" spans="1:79">
      <c r="A34" t="s">
        <v>63</v>
      </c>
    </row>
    <row r="35" spans="1:79">
      <c r="B35" s="17"/>
      <c r="C35" s="112">
        <v>2000</v>
      </c>
      <c r="D35" s="112"/>
      <c r="E35" s="112"/>
      <c r="F35" s="112"/>
      <c r="G35" s="112">
        <v>2001</v>
      </c>
      <c r="H35" s="112"/>
      <c r="I35" s="112"/>
      <c r="J35" s="112"/>
      <c r="K35" s="112">
        <v>2002</v>
      </c>
      <c r="L35" s="112"/>
      <c r="M35" s="112"/>
      <c r="N35" s="112"/>
      <c r="O35" s="112">
        <v>2003</v>
      </c>
      <c r="P35" s="112"/>
      <c r="Q35" s="112"/>
      <c r="R35" s="112"/>
      <c r="S35" s="112">
        <v>2004</v>
      </c>
      <c r="T35" s="112"/>
      <c r="U35" s="112"/>
      <c r="V35" s="112"/>
      <c r="W35" s="112">
        <v>2005</v>
      </c>
      <c r="X35" s="112"/>
      <c r="Y35" s="112"/>
      <c r="Z35" s="112"/>
      <c r="AA35" s="112">
        <v>2006</v>
      </c>
      <c r="AB35" s="112"/>
      <c r="AC35" s="112"/>
      <c r="AD35" s="112"/>
      <c r="AE35" s="112">
        <v>2007</v>
      </c>
      <c r="AF35" s="112"/>
      <c r="AG35" s="112"/>
      <c r="AH35" s="112"/>
      <c r="AI35" s="112">
        <v>2008</v>
      </c>
      <c r="AJ35" s="112"/>
      <c r="AK35" s="112"/>
      <c r="AL35" s="112"/>
      <c r="AM35" s="112">
        <v>2009</v>
      </c>
      <c r="AN35" s="112"/>
      <c r="AO35" s="112"/>
      <c r="AP35" s="112"/>
      <c r="AQ35" s="112">
        <v>2010</v>
      </c>
      <c r="AR35" s="112"/>
      <c r="AS35" s="112"/>
      <c r="AT35" s="112"/>
      <c r="AU35" s="112">
        <v>2011</v>
      </c>
      <c r="AV35" s="112"/>
      <c r="AW35" s="112"/>
      <c r="AX35" s="112"/>
      <c r="AY35" s="112">
        <v>2012</v>
      </c>
      <c r="AZ35" s="112"/>
      <c r="BA35" s="112"/>
      <c r="BB35" s="112"/>
      <c r="BC35" s="112">
        <v>2013</v>
      </c>
      <c r="BD35" s="112"/>
      <c r="BE35" s="112"/>
      <c r="BF35" s="112"/>
      <c r="BG35" s="111">
        <v>2014</v>
      </c>
      <c r="BH35" s="111"/>
      <c r="BI35" s="111"/>
      <c r="BJ35" s="111"/>
      <c r="BK35" s="111">
        <v>2015</v>
      </c>
      <c r="BL35" s="111"/>
      <c r="BM35" s="111"/>
      <c r="BN35" s="111"/>
      <c r="BO35" s="111">
        <v>2016</v>
      </c>
      <c r="BP35" s="111"/>
      <c r="BQ35" s="111"/>
      <c r="BR35" s="111"/>
      <c r="BS35" s="87">
        <v>2017</v>
      </c>
      <c r="BT35" s="87"/>
      <c r="BU35" s="87"/>
      <c r="BV35" s="87"/>
      <c r="BW35" s="87">
        <v>2018</v>
      </c>
      <c r="BX35" s="87"/>
      <c r="BY35" s="87"/>
      <c r="BZ35" s="87"/>
      <c r="CA35" s="87">
        <v>2019</v>
      </c>
    </row>
    <row r="36" spans="1:79">
      <c r="B36" s="17"/>
      <c r="C36" s="40" t="s">
        <v>31</v>
      </c>
      <c r="D36" s="40" t="s">
        <v>5</v>
      </c>
      <c r="E36" s="40" t="s">
        <v>6</v>
      </c>
      <c r="F36" s="40" t="s">
        <v>7</v>
      </c>
      <c r="G36" s="40" t="s">
        <v>31</v>
      </c>
      <c r="H36" s="40" t="s">
        <v>5</v>
      </c>
      <c r="I36" s="40" t="s">
        <v>6</v>
      </c>
      <c r="J36" s="40" t="s">
        <v>7</v>
      </c>
      <c r="K36" s="40" t="s">
        <v>31</v>
      </c>
      <c r="L36" s="40" t="s">
        <v>5</v>
      </c>
      <c r="M36" s="40" t="s">
        <v>6</v>
      </c>
      <c r="N36" s="40" t="s">
        <v>7</v>
      </c>
      <c r="O36" s="40" t="s">
        <v>31</v>
      </c>
      <c r="P36" s="40" t="s">
        <v>5</v>
      </c>
      <c r="Q36" s="40" t="s">
        <v>6</v>
      </c>
      <c r="R36" s="40" t="s">
        <v>7</v>
      </c>
      <c r="S36" s="40" t="s">
        <v>31</v>
      </c>
      <c r="T36" s="40" t="s">
        <v>5</v>
      </c>
      <c r="U36" s="40" t="s">
        <v>6</v>
      </c>
      <c r="V36" s="40" t="s">
        <v>7</v>
      </c>
      <c r="W36" s="40" t="s">
        <v>31</v>
      </c>
      <c r="X36" s="40" t="s">
        <v>5</v>
      </c>
      <c r="Y36" s="40" t="s">
        <v>6</v>
      </c>
      <c r="Z36" s="40" t="s">
        <v>7</v>
      </c>
      <c r="AA36" s="40" t="s">
        <v>31</v>
      </c>
      <c r="AB36" s="40" t="s">
        <v>5</v>
      </c>
      <c r="AC36" s="40" t="s">
        <v>6</v>
      </c>
      <c r="AD36" s="40" t="s">
        <v>7</v>
      </c>
      <c r="AE36" s="40" t="s">
        <v>31</v>
      </c>
      <c r="AF36" s="40" t="s">
        <v>5</v>
      </c>
      <c r="AG36" s="40" t="s">
        <v>6</v>
      </c>
      <c r="AH36" s="40" t="s">
        <v>7</v>
      </c>
      <c r="AI36" s="40" t="s">
        <v>31</v>
      </c>
      <c r="AJ36" s="40" t="s">
        <v>5</v>
      </c>
      <c r="AK36" s="40" t="s">
        <v>6</v>
      </c>
      <c r="AL36" s="40" t="s">
        <v>7</v>
      </c>
      <c r="AM36" s="40" t="s">
        <v>31</v>
      </c>
      <c r="AN36" s="40" t="s">
        <v>5</v>
      </c>
      <c r="AO36" s="40" t="s">
        <v>6</v>
      </c>
      <c r="AP36" s="40" t="s">
        <v>7</v>
      </c>
      <c r="AQ36" s="40" t="s">
        <v>31</v>
      </c>
      <c r="AR36" s="40" t="s">
        <v>5</v>
      </c>
      <c r="AS36" s="40" t="s">
        <v>6</v>
      </c>
      <c r="AT36" s="40" t="s">
        <v>7</v>
      </c>
      <c r="AU36" s="40" t="s">
        <v>31</v>
      </c>
      <c r="AV36" s="40" t="s">
        <v>5</v>
      </c>
      <c r="AW36" s="40" t="s">
        <v>6</v>
      </c>
      <c r="AX36" s="40" t="s">
        <v>7</v>
      </c>
      <c r="AY36" s="40" t="s">
        <v>31</v>
      </c>
      <c r="AZ36" s="40" t="s">
        <v>5</v>
      </c>
      <c r="BA36" s="40" t="s">
        <v>6</v>
      </c>
      <c r="BB36" s="49" t="s">
        <v>7</v>
      </c>
      <c r="BC36" s="53" t="s">
        <v>31</v>
      </c>
      <c r="BD36" s="53" t="s">
        <v>5</v>
      </c>
      <c r="BE36" s="53" t="s">
        <v>6</v>
      </c>
      <c r="BF36" s="53" t="s">
        <v>7</v>
      </c>
      <c r="BG36" s="53" t="s">
        <v>31</v>
      </c>
      <c r="BH36" s="53" t="s">
        <v>5</v>
      </c>
      <c r="BI36" s="53" t="s">
        <v>6</v>
      </c>
      <c r="BJ36" s="53" t="s">
        <v>7</v>
      </c>
      <c r="BK36" s="65" t="s">
        <v>31</v>
      </c>
      <c r="BL36" s="65" t="s">
        <v>5</v>
      </c>
      <c r="BM36" s="65" t="s">
        <v>6</v>
      </c>
      <c r="BN36" s="65" t="s">
        <v>7</v>
      </c>
      <c r="BO36" s="65" t="s">
        <v>31</v>
      </c>
      <c r="BP36" s="65" t="s">
        <v>5</v>
      </c>
      <c r="BQ36" s="65" t="s">
        <v>6</v>
      </c>
      <c r="BR36" s="65" t="s">
        <v>7</v>
      </c>
      <c r="BS36" s="82" t="s">
        <v>31</v>
      </c>
      <c r="BT36" t="s">
        <v>5</v>
      </c>
      <c r="BU36" s="91" t="s">
        <v>6</v>
      </c>
      <c r="BV36" s="91" t="s">
        <v>7</v>
      </c>
      <c r="BW36" s="96" t="s">
        <v>31</v>
      </c>
      <c r="BX36" s="97" t="s">
        <v>5</v>
      </c>
      <c r="BY36" s="96" t="s">
        <v>6</v>
      </c>
      <c r="BZ36" s="96" t="s">
        <v>7</v>
      </c>
      <c r="CA36" s="100" t="s">
        <v>31</v>
      </c>
    </row>
    <row r="37" spans="1:79">
      <c r="B37" s="17" t="s">
        <v>32</v>
      </c>
      <c r="C37" s="24">
        <v>81987.666996042433</v>
      </c>
      <c r="D37" s="24">
        <v>92249.534154882334</v>
      </c>
      <c r="E37" s="24">
        <v>93213.532715177425</v>
      </c>
      <c r="F37" s="24">
        <v>92523.200767867063</v>
      </c>
      <c r="G37" s="24">
        <v>86561.934808032514</v>
      </c>
      <c r="H37" s="24">
        <v>92950.117379773743</v>
      </c>
      <c r="I37" s="24">
        <v>104611.7032583821</v>
      </c>
      <c r="J37" s="24">
        <v>85675.966260072775</v>
      </c>
      <c r="K37" s="24">
        <v>87344.827484002191</v>
      </c>
      <c r="L37" s="24">
        <v>101220.27749987927</v>
      </c>
      <c r="M37" s="24">
        <v>114616.14617059131</v>
      </c>
      <c r="N37" s="24">
        <v>104597.81283987241</v>
      </c>
      <c r="O37" s="24">
        <v>96102.058333358873</v>
      </c>
      <c r="P37" s="24">
        <v>112856.38578698841</v>
      </c>
      <c r="Q37" s="24">
        <v>135185.67897571361</v>
      </c>
      <c r="R37" s="24">
        <v>114698.91044708304</v>
      </c>
      <c r="S37" s="24">
        <v>120397.63217843232</v>
      </c>
      <c r="T37" s="24">
        <v>124571.06089547339</v>
      </c>
      <c r="U37" s="24">
        <v>161882.13006822739</v>
      </c>
      <c r="V37" s="24">
        <v>147911.2096253628</v>
      </c>
      <c r="W37" s="24">
        <v>141811.62689358671</v>
      </c>
      <c r="X37" s="24">
        <v>172456.65837994163</v>
      </c>
      <c r="Y37" s="24">
        <v>205506.87434299968</v>
      </c>
      <c r="Z37" s="24">
        <v>195268.24486481148</v>
      </c>
      <c r="AA37" s="24">
        <v>188632.64349531854</v>
      </c>
      <c r="AB37" s="24">
        <v>224575.68124854675</v>
      </c>
      <c r="AC37" s="24">
        <v>261753.90818314144</v>
      </c>
      <c r="AD37" s="24">
        <v>210123.58047728543</v>
      </c>
      <c r="AE37" s="24">
        <v>206876.45281433078</v>
      </c>
      <c r="AF37" s="24">
        <v>266162.03398645064</v>
      </c>
      <c r="AG37" s="24">
        <v>325432.03863385838</v>
      </c>
      <c r="AH37" s="24">
        <v>295638.9019332038</v>
      </c>
      <c r="AI37" s="24">
        <v>280196.68240795651</v>
      </c>
      <c r="AJ37" s="24">
        <v>354066.03587997326</v>
      </c>
      <c r="AK37" s="24">
        <v>324889.48244720255</v>
      </c>
      <c r="AL37" s="24">
        <v>301301.79300071456</v>
      </c>
      <c r="AM37" s="24">
        <v>264903.99759740895</v>
      </c>
      <c r="AN37" s="24">
        <v>313311.48089365364</v>
      </c>
      <c r="AO37" s="24">
        <v>382383.20716802392</v>
      </c>
      <c r="AP37" s="24">
        <v>353010.3640988039</v>
      </c>
      <c r="AQ37" s="24">
        <v>304483.78888445935</v>
      </c>
      <c r="AR37" s="24">
        <v>354263.79950260185</v>
      </c>
      <c r="AS37" s="24">
        <v>492599.69369943358</v>
      </c>
      <c r="AT37" s="24">
        <v>447423.97246358899</v>
      </c>
      <c r="AU37" s="24">
        <v>402433.78018626454</v>
      </c>
      <c r="AV37" s="24">
        <v>475906.54365007667</v>
      </c>
      <c r="AW37" s="24">
        <v>616171.31918855128</v>
      </c>
      <c r="AX37" s="24">
        <v>513645.70686374442</v>
      </c>
      <c r="AY37" s="24">
        <v>499607.44894744537</v>
      </c>
      <c r="AZ37" s="24">
        <v>596895.34688788408</v>
      </c>
      <c r="BA37" s="24">
        <v>791093.65817815484</v>
      </c>
      <c r="BB37" s="24">
        <v>656411.74229099671</v>
      </c>
      <c r="BC37" s="24">
        <v>586571.30000000005</v>
      </c>
      <c r="BD37" s="24">
        <v>738212.03396999999</v>
      </c>
      <c r="BE37" s="24">
        <v>959664.99468</v>
      </c>
      <c r="BF37" s="24">
        <v>699392.61552999995</v>
      </c>
      <c r="BG37" s="24">
        <v>600058.441818333</v>
      </c>
      <c r="BH37" s="24">
        <v>746020.58467202901</v>
      </c>
      <c r="BI37" s="24">
        <v>981241.98698059504</v>
      </c>
      <c r="BJ37" s="24">
        <v>691468.59734726802</v>
      </c>
      <c r="BK37" s="24">
        <v>602133.65876241901</v>
      </c>
      <c r="BL37" s="24">
        <v>742725.87600384501</v>
      </c>
      <c r="BM37" s="24">
        <v>1061185.7745018599</v>
      </c>
      <c r="BN37" s="24">
        <v>727096.73696471297</v>
      </c>
      <c r="BO37" s="24">
        <v>624569.61619133805</v>
      </c>
      <c r="BP37" s="24">
        <v>799859.37485237804</v>
      </c>
      <c r="BQ37" s="24">
        <v>1147701.12790658</v>
      </c>
      <c r="BR37" s="24">
        <v>776931.36596834299</v>
      </c>
      <c r="BS37" s="24">
        <v>716168.89344999997</v>
      </c>
      <c r="BT37" s="24">
        <v>967042.00572000002</v>
      </c>
      <c r="BU37" s="24">
        <v>1427808.27206609</v>
      </c>
      <c r="BV37" s="24">
        <v>920988.9</v>
      </c>
      <c r="BW37" s="24">
        <v>844143.88704825204</v>
      </c>
      <c r="BX37" s="24">
        <v>1117607.5872790299</v>
      </c>
      <c r="BY37" s="24">
        <v>1560170.9479050799</v>
      </c>
      <c r="BZ37" s="24">
        <v>958624.87678839301</v>
      </c>
      <c r="CA37" s="24"/>
    </row>
    <row r="38" spans="1:79">
      <c r="B38" s="17" t="s">
        <v>25</v>
      </c>
      <c r="C38" s="24">
        <v>-66947.447148686799</v>
      </c>
      <c r="D38" s="24">
        <v>-72289.771497014473</v>
      </c>
      <c r="E38" s="24">
        <v>-79404.932980560567</v>
      </c>
      <c r="F38" s="24">
        <v>-76533.952453262769</v>
      </c>
      <c r="G38" s="24">
        <v>-80059.930499852519</v>
      </c>
      <c r="H38" s="24">
        <v>-76382.364347882409</v>
      </c>
      <c r="I38" s="24">
        <v>-73802.618090942182</v>
      </c>
      <c r="J38" s="24">
        <v>-79381.544403579639</v>
      </c>
      <c r="K38" s="24">
        <v>-78990.501302427845</v>
      </c>
      <c r="L38" s="24">
        <v>-93695.668910596229</v>
      </c>
      <c r="M38" s="24">
        <v>-99960.516210858419</v>
      </c>
      <c r="N38" s="24">
        <v>-92133.30388511323</v>
      </c>
      <c r="O38" s="24">
        <v>-90163.01995867223</v>
      </c>
      <c r="P38" s="24">
        <v>-95466.043152489277</v>
      </c>
      <c r="Q38" s="24">
        <v>-109319.14834590803</v>
      </c>
      <c r="R38" s="24">
        <v>-102348.05711167294</v>
      </c>
      <c r="S38" s="24">
        <v>-99521.722551935207</v>
      </c>
      <c r="T38" s="24">
        <v>-119128.31315661027</v>
      </c>
      <c r="U38" s="24">
        <v>-133811.73410154344</v>
      </c>
      <c r="V38" s="24">
        <v>-132982.47471467062</v>
      </c>
      <c r="W38" s="24">
        <v>-121639.2116582806</v>
      </c>
      <c r="X38" s="24">
        <v>-154479.35021237336</v>
      </c>
      <c r="Y38" s="24">
        <v>-178572.71720562916</v>
      </c>
      <c r="Z38" s="24">
        <v>-176761.13022560262</v>
      </c>
      <c r="AA38" s="24">
        <v>-153281.13394245156</v>
      </c>
      <c r="AB38" s="24">
        <v>-179624.29443058738</v>
      </c>
      <c r="AC38" s="24">
        <v>-206957.89583775154</v>
      </c>
      <c r="AD38" s="24">
        <v>-187398.61099758002</v>
      </c>
      <c r="AE38" s="24">
        <v>-185862.11880413376</v>
      </c>
      <c r="AF38" s="24">
        <v>-206602.17107740737</v>
      </c>
      <c r="AG38" s="24">
        <v>-245424.78904493066</v>
      </c>
      <c r="AH38" s="24">
        <v>-295030.91874489392</v>
      </c>
      <c r="AI38" s="24">
        <v>-257248.17779518355</v>
      </c>
      <c r="AJ38" s="24">
        <v>-340846.49876913038</v>
      </c>
      <c r="AK38" s="24">
        <v>-341447.22242666804</v>
      </c>
      <c r="AL38" s="24">
        <v>-299882.45890172652</v>
      </c>
      <c r="AM38" s="24">
        <v>-226561.53588881611</v>
      </c>
      <c r="AN38" s="24">
        <v>-235037.42579626114</v>
      </c>
      <c r="AO38" s="24">
        <v>-249991.26309596578</v>
      </c>
      <c r="AP38" s="24">
        <v>-262293.06704078609</v>
      </c>
      <c r="AQ38" s="24">
        <v>-217879.02033757561</v>
      </c>
      <c r="AR38" s="24">
        <v>-263232.93556637806</v>
      </c>
      <c r="AS38" s="24">
        <v>-290888.67794144683</v>
      </c>
      <c r="AT38" s="24">
        <v>-313316.69261541247</v>
      </c>
      <c r="AU38" s="24">
        <v>-247232.20024119029</v>
      </c>
      <c r="AV38" s="24">
        <v>-328431.29122787074</v>
      </c>
      <c r="AW38" s="24">
        <v>-347095.20027762034</v>
      </c>
      <c r="AX38" s="24">
        <v>-337933.60321372625</v>
      </c>
      <c r="AY38" s="24">
        <v>-295085.36064861866</v>
      </c>
      <c r="AZ38" s="24">
        <v>-358072.39180911565</v>
      </c>
      <c r="BA38" s="24">
        <v>-433796.82568090729</v>
      </c>
      <c r="BB38" s="24">
        <v>-355854.89582024969</v>
      </c>
      <c r="BC38" s="24">
        <v>-325310.60449482652</v>
      </c>
      <c r="BD38" s="24">
        <v>-354020.42412218126</v>
      </c>
      <c r="BE38" s="24">
        <v>-441031.26851649449</v>
      </c>
      <c r="BF38" s="24">
        <v>-438198.97516482399</v>
      </c>
      <c r="BG38" s="24">
        <v>-377214.94232997397</v>
      </c>
      <c r="BH38" s="24">
        <v>-409405.24376644701</v>
      </c>
      <c r="BI38" s="24">
        <v>-457836.97444439202</v>
      </c>
      <c r="BJ38" s="24">
        <v>-485659.22784980497</v>
      </c>
      <c r="BK38" s="24">
        <v>-376572.24558238097</v>
      </c>
      <c r="BL38" s="24">
        <v>-404597.57232301601</v>
      </c>
      <c r="BM38" s="24">
        <v>-447435.40680947498</v>
      </c>
      <c r="BN38" s="24">
        <v>-446754.87763522001</v>
      </c>
      <c r="BO38" s="24">
        <v>-370507.09503420099</v>
      </c>
      <c r="BP38" s="24">
        <v>-438638.21398047497</v>
      </c>
      <c r="BQ38" s="24">
        <v>-474916.673783131</v>
      </c>
      <c r="BR38" s="24">
        <v>-451354.12768723298</v>
      </c>
      <c r="BS38" s="24">
        <v>-381812.06753</v>
      </c>
      <c r="BT38" s="24">
        <v>-455164.09542000003</v>
      </c>
      <c r="BU38" s="24">
        <v>-569946.00636463903</v>
      </c>
      <c r="BV38" s="24">
        <v>-543215</v>
      </c>
      <c r="BW38" s="24">
        <v>-465841.78957273898</v>
      </c>
      <c r="BX38" s="24">
        <v>-545310.98565305502</v>
      </c>
      <c r="BY38" s="24">
        <v>-610067.63577685296</v>
      </c>
      <c r="BZ38" s="24">
        <v>-600069.27404759696</v>
      </c>
      <c r="CA38" s="24"/>
    </row>
    <row r="39" spans="1:79">
      <c r="B39" s="17" t="s">
        <v>30</v>
      </c>
      <c r="C39" s="26">
        <f t="shared" ref="C39:AH39" si="5">C37+C38</f>
        <v>15040.219847355635</v>
      </c>
      <c r="D39" s="26">
        <f t="shared" si="5"/>
        <v>19959.762657867861</v>
      </c>
      <c r="E39" s="26">
        <f t="shared" si="5"/>
        <v>13808.599734616859</v>
      </c>
      <c r="F39" s="26">
        <f t="shared" si="5"/>
        <v>15989.248314604294</v>
      </c>
      <c r="G39" s="26">
        <f t="shared" si="5"/>
        <v>6502.0043081799959</v>
      </c>
      <c r="H39" s="26">
        <f t="shared" si="5"/>
        <v>16567.753031891334</v>
      </c>
      <c r="I39" s="26">
        <f t="shared" si="5"/>
        <v>30809.085167439916</v>
      </c>
      <c r="J39" s="26">
        <f t="shared" si="5"/>
        <v>6294.4218564931361</v>
      </c>
      <c r="K39" s="26">
        <f t="shared" si="5"/>
        <v>8354.3261815743463</v>
      </c>
      <c r="L39" s="26">
        <f t="shared" si="5"/>
        <v>7524.6085892830451</v>
      </c>
      <c r="M39" s="26">
        <f t="shared" si="5"/>
        <v>14655.629959732891</v>
      </c>
      <c r="N39" s="26">
        <f t="shared" si="5"/>
        <v>12464.508954759178</v>
      </c>
      <c r="O39" s="26">
        <f t="shared" si="5"/>
        <v>5939.0383746866428</v>
      </c>
      <c r="P39" s="26">
        <f t="shared" si="5"/>
        <v>17390.342634499131</v>
      </c>
      <c r="Q39" s="26">
        <f t="shared" si="5"/>
        <v>25866.53062980558</v>
      </c>
      <c r="R39" s="26">
        <f t="shared" si="5"/>
        <v>12350.853335410095</v>
      </c>
      <c r="S39" s="26">
        <f t="shared" si="5"/>
        <v>20875.909626497116</v>
      </c>
      <c r="T39" s="26">
        <f t="shared" si="5"/>
        <v>5442.7477388631232</v>
      </c>
      <c r="U39" s="26">
        <f t="shared" si="5"/>
        <v>28070.395966683951</v>
      </c>
      <c r="V39" s="26">
        <f t="shared" si="5"/>
        <v>14928.734910692176</v>
      </c>
      <c r="W39" s="26">
        <f t="shared" si="5"/>
        <v>20172.415235306107</v>
      </c>
      <c r="X39" s="26">
        <f t="shared" si="5"/>
        <v>17977.308167568262</v>
      </c>
      <c r="Y39" s="26">
        <f t="shared" si="5"/>
        <v>26934.157137370523</v>
      </c>
      <c r="Z39" s="26">
        <f t="shared" si="5"/>
        <v>18507.114639208856</v>
      </c>
      <c r="AA39" s="26">
        <f t="shared" si="5"/>
        <v>35351.509552866977</v>
      </c>
      <c r="AB39" s="26">
        <f t="shared" si="5"/>
        <v>44951.38681795937</v>
      </c>
      <c r="AC39" s="26">
        <f t="shared" si="5"/>
        <v>54796.0123453899</v>
      </c>
      <c r="AD39" s="26">
        <f t="shared" si="5"/>
        <v>22724.969479705411</v>
      </c>
      <c r="AE39" s="26">
        <f t="shared" si="5"/>
        <v>21014.334010197024</v>
      </c>
      <c r="AF39" s="26">
        <f t="shared" si="5"/>
        <v>59559.862909043266</v>
      </c>
      <c r="AG39" s="26">
        <f t="shared" si="5"/>
        <v>80007.24958892772</v>
      </c>
      <c r="AH39" s="26">
        <f t="shared" si="5"/>
        <v>607.98318830988137</v>
      </c>
      <c r="AI39" s="26">
        <f t="shared" ref="AI39:BZ39" si="6">AI37+AI38</f>
        <v>22948.504612772958</v>
      </c>
      <c r="AJ39" s="26">
        <f t="shared" si="6"/>
        <v>13219.537110842881</v>
      </c>
      <c r="AK39" s="26">
        <f t="shared" si="6"/>
        <v>-16557.739979465492</v>
      </c>
      <c r="AL39" s="26">
        <f t="shared" si="6"/>
        <v>1419.334098988038</v>
      </c>
      <c r="AM39" s="26">
        <f t="shared" si="6"/>
        <v>38342.461708592833</v>
      </c>
      <c r="AN39" s="26">
        <f t="shared" si="6"/>
        <v>78274.055097392498</v>
      </c>
      <c r="AO39" s="26">
        <f t="shared" si="6"/>
        <v>132391.94407205813</v>
      </c>
      <c r="AP39" s="26">
        <f t="shared" si="6"/>
        <v>90717.297058017808</v>
      </c>
      <c r="AQ39" s="26">
        <f t="shared" si="6"/>
        <v>86604.768546883744</v>
      </c>
      <c r="AR39" s="26">
        <f t="shared" si="6"/>
        <v>91030.863936223788</v>
      </c>
      <c r="AS39" s="26">
        <f t="shared" si="6"/>
        <v>201711.01575798675</v>
      </c>
      <c r="AT39" s="26">
        <f t="shared" si="6"/>
        <v>134107.27984817652</v>
      </c>
      <c r="AU39" s="26">
        <f t="shared" si="6"/>
        <v>155201.57994507425</v>
      </c>
      <c r="AV39" s="26">
        <f t="shared" si="6"/>
        <v>147475.25242220593</v>
      </c>
      <c r="AW39" s="26">
        <f t="shared" si="6"/>
        <v>269076.11891093093</v>
      </c>
      <c r="AX39" s="26">
        <f t="shared" si="6"/>
        <v>175712.10365001817</v>
      </c>
      <c r="AY39" s="26">
        <f t="shared" si="6"/>
        <v>204522.08829882671</v>
      </c>
      <c r="AZ39" s="26">
        <f t="shared" si="6"/>
        <v>238822.95507876843</v>
      </c>
      <c r="BA39" s="26">
        <f t="shared" si="6"/>
        <v>357296.83249724755</v>
      </c>
      <c r="BB39" s="26">
        <f t="shared" si="6"/>
        <v>300556.84647074703</v>
      </c>
      <c r="BC39" s="26">
        <f t="shared" si="6"/>
        <v>261260.69550517353</v>
      </c>
      <c r="BD39" s="26">
        <f t="shared" si="6"/>
        <v>384191.60984781873</v>
      </c>
      <c r="BE39" s="26">
        <f t="shared" si="6"/>
        <v>518633.72616350552</v>
      </c>
      <c r="BF39" s="26">
        <f t="shared" si="6"/>
        <v>261193.64036517596</v>
      </c>
      <c r="BG39" s="26">
        <f t="shared" si="6"/>
        <v>222843.49948835903</v>
      </c>
      <c r="BH39" s="26">
        <f t="shared" si="6"/>
        <v>336615.34090558201</v>
      </c>
      <c r="BI39" s="26">
        <f t="shared" si="6"/>
        <v>523405.01253620302</v>
      </c>
      <c r="BJ39" s="26">
        <f t="shared" si="6"/>
        <v>205809.36949746305</v>
      </c>
      <c r="BK39" s="26">
        <f t="shared" si="6"/>
        <v>225561.41318003804</v>
      </c>
      <c r="BL39" s="26">
        <f t="shared" si="6"/>
        <v>338128.30368082901</v>
      </c>
      <c r="BM39" s="26">
        <f t="shared" si="6"/>
        <v>613750.36769238487</v>
      </c>
      <c r="BN39" s="26">
        <f t="shared" si="6"/>
        <v>280341.85932949296</v>
      </c>
      <c r="BO39" s="26">
        <f t="shared" si="6"/>
        <v>254062.52115713706</v>
      </c>
      <c r="BP39" s="26">
        <f t="shared" si="6"/>
        <v>361221.16087190306</v>
      </c>
      <c r="BQ39" s="26">
        <f t="shared" si="6"/>
        <v>672784.45412344905</v>
      </c>
      <c r="BR39" s="26">
        <f t="shared" si="6"/>
        <v>325577.23828111001</v>
      </c>
      <c r="BS39" s="26">
        <f t="shared" si="6"/>
        <v>334356.82591999997</v>
      </c>
      <c r="BT39" s="26">
        <f t="shared" si="6"/>
        <v>511877.91029999999</v>
      </c>
      <c r="BU39" s="26">
        <f t="shared" si="6"/>
        <v>857862.26570145099</v>
      </c>
      <c r="BV39" s="26">
        <f t="shared" si="6"/>
        <v>377773.9</v>
      </c>
      <c r="BW39" s="26">
        <f t="shared" si="6"/>
        <v>378302.09747551306</v>
      </c>
      <c r="BX39" s="26">
        <f t="shared" si="6"/>
        <v>572296.60162597487</v>
      </c>
      <c r="BY39" s="26">
        <f t="shared" si="6"/>
        <v>950103.31212822697</v>
      </c>
      <c r="BZ39" s="26">
        <f t="shared" si="6"/>
        <v>358555.60274079605</v>
      </c>
      <c r="CA39" s="26"/>
    </row>
    <row r="40" spans="1:79">
      <c r="B40" s="38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25"/>
    </row>
    <row r="41" spans="1:79" ht="15.75">
      <c r="B41" s="38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BO41" s="72"/>
      <c r="BP41" s="72"/>
      <c r="BQ41" s="72"/>
    </row>
    <row r="42" spans="1:79">
      <c r="B42" s="3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25"/>
    </row>
    <row r="43" spans="1:79">
      <c r="B43" s="3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25"/>
    </row>
    <row r="44" spans="1:79">
      <c r="B44" s="3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25"/>
    </row>
    <row r="45" spans="1:79">
      <c r="B45" s="3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25"/>
    </row>
    <row r="46" spans="1:79">
      <c r="B46" s="3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25"/>
    </row>
    <row r="47" spans="1:79">
      <c r="B47" s="3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25"/>
    </row>
    <row r="48" spans="1:79">
      <c r="B48" s="3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25"/>
    </row>
    <row r="49" spans="2:58">
      <c r="B49" s="3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25"/>
    </row>
    <row r="50" spans="2:58">
      <c r="B50" s="38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25"/>
    </row>
    <row r="51" spans="2:58">
      <c r="B51" s="38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25"/>
    </row>
    <row r="52" spans="2:58">
      <c r="B52" s="38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25"/>
    </row>
    <row r="53" spans="2:58">
      <c r="B53" s="38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25"/>
    </row>
    <row r="54" spans="2:58">
      <c r="B54" s="38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25"/>
    </row>
    <row r="55" spans="2:58">
      <c r="B55" s="38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25"/>
    </row>
    <row r="56" spans="2:58">
      <c r="B56" s="38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25"/>
    </row>
    <row r="57" spans="2:58">
      <c r="B57" s="38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25"/>
    </row>
    <row r="58" spans="2:58">
      <c r="B58" s="38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25"/>
    </row>
    <row r="59" spans="2:58">
      <c r="B59" s="38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25"/>
    </row>
    <row r="60" spans="2:58">
      <c r="B60" s="38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25"/>
    </row>
    <row r="61" spans="2:58">
      <c r="B61" s="3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25"/>
    </row>
    <row r="62" spans="2:58">
      <c r="B62" s="38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25"/>
    </row>
    <row r="63" spans="2:58">
      <c r="B63" s="3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25"/>
    </row>
    <row r="64" spans="2:58">
      <c r="B64" s="38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25"/>
    </row>
    <row r="68" spans="1:61">
      <c r="A68" t="s">
        <v>64</v>
      </c>
    </row>
    <row r="69" spans="1:61">
      <c r="B69" s="17"/>
      <c r="C69" s="112">
        <v>2005</v>
      </c>
      <c r="D69" s="112"/>
      <c r="E69" s="112"/>
      <c r="F69" s="112"/>
      <c r="G69" s="112">
        <v>2006</v>
      </c>
      <c r="H69" s="112"/>
      <c r="I69" s="112"/>
      <c r="J69" s="112"/>
      <c r="K69" s="112">
        <v>2007</v>
      </c>
      <c r="L69" s="112"/>
      <c r="M69" s="112"/>
      <c r="N69" s="112"/>
      <c r="O69" s="112">
        <v>2008</v>
      </c>
      <c r="P69" s="112"/>
      <c r="Q69" s="112"/>
      <c r="R69" s="112"/>
      <c r="S69" s="112">
        <v>2009</v>
      </c>
      <c r="T69" s="112"/>
      <c r="U69" s="112"/>
      <c r="V69" s="112"/>
      <c r="W69" s="112">
        <v>2010</v>
      </c>
      <c r="X69" s="112"/>
      <c r="Y69" s="112"/>
      <c r="Z69" s="112"/>
      <c r="AA69" s="112">
        <v>2011</v>
      </c>
      <c r="AB69" s="112"/>
      <c r="AC69" s="112"/>
      <c r="AD69" s="112"/>
      <c r="AE69" s="112">
        <v>2012</v>
      </c>
      <c r="AF69" s="112"/>
      <c r="AG69" s="112"/>
      <c r="AH69" s="112"/>
      <c r="AI69" s="112">
        <v>2013</v>
      </c>
      <c r="AJ69" s="112"/>
      <c r="AK69" s="112"/>
      <c r="AL69" s="112"/>
      <c r="AM69" s="111">
        <v>2014</v>
      </c>
      <c r="AN69" s="111"/>
      <c r="AO69" s="111"/>
      <c r="AP69" s="111"/>
      <c r="AQ69" s="111">
        <v>2015</v>
      </c>
      <c r="AR69" s="111"/>
      <c r="AS69" s="111"/>
      <c r="AT69" s="111"/>
      <c r="AU69" s="111">
        <v>2016</v>
      </c>
      <c r="AV69" s="111"/>
      <c r="AW69" s="111"/>
      <c r="AX69" s="111"/>
      <c r="AY69" s="101">
        <v>2017</v>
      </c>
      <c r="AZ69" s="102"/>
      <c r="BA69" s="102"/>
      <c r="BB69" s="103"/>
      <c r="BC69" s="101">
        <v>2018</v>
      </c>
      <c r="BD69" s="102"/>
      <c r="BE69" s="102"/>
      <c r="BF69" s="103"/>
    </row>
    <row r="70" spans="1:61">
      <c r="B70" s="17"/>
      <c r="C70" s="49" t="s">
        <v>31</v>
      </c>
      <c r="D70" s="49" t="s">
        <v>5</v>
      </c>
      <c r="E70" s="49" t="s">
        <v>6</v>
      </c>
      <c r="F70" s="49" t="s">
        <v>7</v>
      </c>
      <c r="G70" s="49" t="s">
        <v>31</v>
      </c>
      <c r="H70" s="49" t="s">
        <v>5</v>
      </c>
      <c r="I70" s="49" t="s">
        <v>6</v>
      </c>
      <c r="J70" s="49" t="s">
        <v>7</v>
      </c>
      <c r="K70" s="49" t="s">
        <v>31</v>
      </c>
      <c r="L70" s="49" t="s">
        <v>5</v>
      </c>
      <c r="M70" s="49" t="s">
        <v>6</v>
      </c>
      <c r="N70" s="49" t="s">
        <v>7</v>
      </c>
      <c r="O70" s="49" t="s">
        <v>31</v>
      </c>
      <c r="P70" s="49" t="s">
        <v>5</v>
      </c>
      <c r="Q70" s="49" t="s">
        <v>6</v>
      </c>
      <c r="R70" s="49" t="s">
        <v>7</v>
      </c>
      <c r="S70" s="49" t="s">
        <v>31</v>
      </c>
      <c r="T70" s="49" t="s">
        <v>5</v>
      </c>
      <c r="U70" s="49" t="s">
        <v>6</v>
      </c>
      <c r="V70" s="49" t="s">
        <v>7</v>
      </c>
      <c r="W70" s="49" t="s">
        <v>31</v>
      </c>
      <c r="X70" s="49" t="s">
        <v>5</v>
      </c>
      <c r="Y70" s="49" t="s">
        <v>6</v>
      </c>
      <c r="Z70" s="49" t="s">
        <v>7</v>
      </c>
      <c r="AA70" s="49" t="s">
        <v>31</v>
      </c>
      <c r="AB70" s="49" t="s">
        <v>5</v>
      </c>
      <c r="AC70" s="49" t="s">
        <v>6</v>
      </c>
      <c r="AD70" s="49" t="s">
        <v>7</v>
      </c>
      <c r="AE70" s="49" t="s">
        <v>31</v>
      </c>
      <c r="AF70" s="49" t="s">
        <v>5</v>
      </c>
      <c r="AG70" s="49" t="s">
        <v>6</v>
      </c>
      <c r="AH70" s="49" t="s">
        <v>7</v>
      </c>
      <c r="AI70" s="49" t="s">
        <v>31</v>
      </c>
      <c r="AJ70" s="49" t="s">
        <v>5</v>
      </c>
      <c r="AK70" s="49" t="s">
        <v>6</v>
      </c>
      <c r="AL70" s="49" t="s">
        <v>7</v>
      </c>
      <c r="AM70" s="53" t="s">
        <v>31</v>
      </c>
      <c r="AN70" s="53" t="s">
        <v>5</v>
      </c>
      <c r="AO70" s="53" t="s">
        <v>6</v>
      </c>
      <c r="AP70" s="53" t="s">
        <v>7</v>
      </c>
      <c r="AQ70" s="65" t="s">
        <v>31</v>
      </c>
      <c r="AR70" s="65" t="s">
        <v>5</v>
      </c>
      <c r="AS70" s="65" t="s">
        <v>6</v>
      </c>
      <c r="AT70" s="65" t="s">
        <v>7</v>
      </c>
      <c r="AU70" s="65" t="s">
        <v>31</v>
      </c>
      <c r="AV70" s="65" t="s">
        <v>5</v>
      </c>
      <c r="AW70" s="65" t="s">
        <v>6</v>
      </c>
      <c r="AX70" s="65" t="s">
        <v>7</v>
      </c>
      <c r="AY70" s="82" t="s">
        <v>31</v>
      </c>
      <c r="AZ70" s="90" t="s">
        <v>5</v>
      </c>
      <c r="BA70" s="91" t="s">
        <v>6</v>
      </c>
      <c r="BB70" s="91" t="s">
        <v>7</v>
      </c>
      <c r="BC70" s="96" t="s">
        <v>31</v>
      </c>
      <c r="BD70" s="96" t="s">
        <v>5</v>
      </c>
      <c r="BE70" s="96" t="s">
        <v>6</v>
      </c>
      <c r="BF70" s="96" t="s">
        <v>7</v>
      </c>
    </row>
    <row r="71" spans="1:61">
      <c r="B71" s="17" t="s">
        <v>34</v>
      </c>
      <c r="C71" s="24">
        <v>-121317.82609086327</v>
      </c>
      <c r="D71" s="24">
        <v>-138686.46237709722</v>
      </c>
      <c r="E71" s="24">
        <v>-190040.63782684656</v>
      </c>
      <c r="F71" s="24">
        <v>-259679.4809966957</v>
      </c>
      <c r="G71" s="24">
        <v>-205785.05145565362</v>
      </c>
      <c r="H71" s="24">
        <v>-325107.76532750961</v>
      </c>
      <c r="I71" s="24">
        <v>-347206.45578057313</v>
      </c>
      <c r="J71" s="24">
        <v>-297419.74180782243</v>
      </c>
      <c r="K71" s="24">
        <v>-397417.41472399043</v>
      </c>
      <c r="L71" s="24">
        <v>-409873.49414910446</v>
      </c>
      <c r="M71" s="24">
        <v>-406761.30623563228</v>
      </c>
      <c r="N71" s="24">
        <v>-795317.66766661883</v>
      </c>
      <c r="O71" s="24">
        <v>-808730.48168664239</v>
      </c>
      <c r="P71" s="24">
        <v>-920271.02636671613</v>
      </c>
      <c r="Q71" s="24">
        <v>-638128.56711783644</v>
      </c>
      <c r="R71" s="24">
        <v>-446140.50552350061</v>
      </c>
      <c r="S71" s="24">
        <v>-377668.74663539906</v>
      </c>
      <c r="T71" s="24">
        <v>-264716.73840661626</v>
      </c>
      <c r="U71" s="24">
        <v>-166744.46771521552</v>
      </c>
      <c r="V71" s="24">
        <v>-325204.68026904867</v>
      </c>
      <c r="W71" s="24">
        <v>-221716.79171350569</v>
      </c>
      <c r="X71" s="24">
        <v>-341637.25786980247</v>
      </c>
      <c r="Y71" s="24">
        <v>-253809.59905613153</v>
      </c>
      <c r="Z71" s="24">
        <v>-375669.06116106012</v>
      </c>
      <c r="AA71" s="24">
        <v>-358948.88857153797</v>
      </c>
      <c r="AB71" s="24">
        <v>-445829.4381978173</v>
      </c>
      <c r="AC71" s="24">
        <v>-505897.45113113982</v>
      </c>
      <c r="AD71" s="24">
        <v>-529935.31330586609</v>
      </c>
      <c r="AE71" s="24">
        <v>-397462.444003621</v>
      </c>
      <c r="AF71" s="24">
        <v>-583127.4186746662</v>
      </c>
      <c r="AG71" s="24">
        <v>-503459.41260355286</v>
      </c>
      <c r="AH71" s="24">
        <v>-370292.59473876853</v>
      </c>
      <c r="AI71" s="24">
        <v>-235695.15109290415</v>
      </c>
      <c r="AJ71" s="24">
        <v>-198329.52708046511</v>
      </c>
      <c r="AK71" s="24">
        <v>-60710.924166703378</v>
      </c>
      <c r="AL71" s="24">
        <v>-435191.58686823153</v>
      </c>
      <c r="AM71" s="24">
        <v>-348727.46382165299</v>
      </c>
      <c r="AN71" s="24">
        <v>-411770.68801299197</v>
      </c>
      <c r="AO71" s="24">
        <v>-278814.09122088202</v>
      </c>
      <c r="AP71" s="24">
        <v>-700725.36789027299</v>
      </c>
      <c r="AQ71" s="24">
        <v>-489102.57808016398</v>
      </c>
      <c r="AR71" s="24">
        <v>-363355.355831419</v>
      </c>
      <c r="AS71" s="24">
        <v>-309442.19318972499</v>
      </c>
      <c r="AT71" s="24">
        <v>-557679.34065068502</v>
      </c>
      <c r="AU71" s="24">
        <v>-401332.6374104768</v>
      </c>
      <c r="AV71" s="24">
        <v>-457328.41116190067</v>
      </c>
      <c r="AW71" s="24">
        <v>-333098.01605366048</v>
      </c>
      <c r="AX71" s="24">
        <v>-655657.01332063845</v>
      </c>
      <c r="AY71" s="24">
        <v>-370840.63154060917</v>
      </c>
      <c r="AZ71" s="24">
        <v>-290053.29513853346</v>
      </c>
      <c r="BA71" s="24">
        <v>-124314.93859372083</v>
      </c>
      <c r="BB71" s="24">
        <v>-530903.39038767538</v>
      </c>
      <c r="BC71" s="24">
        <v>-433905.2131403255</v>
      </c>
      <c r="BD71" s="24">
        <v>-364679.3380005951</v>
      </c>
      <c r="BE71" s="24">
        <v>9147.0775984874708</v>
      </c>
      <c r="BF71" s="24">
        <v>-458135.61875673098</v>
      </c>
    </row>
    <row r="72" spans="1:61">
      <c r="B72" s="17" t="s">
        <v>33</v>
      </c>
      <c r="C72" s="24">
        <v>88646.32518</v>
      </c>
      <c r="D72" s="24">
        <v>104771.75427</v>
      </c>
      <c r="E72" s="24">
        <v>79588.320599999992</v>
      </c>
      <c r="F72" s="24">
        <v>179745.89195999998</v>
      </c>
      <c r="G72" s="24">
        <v>145203.51506999999</v>
      </c>
      <c r="H72" s="24">
        <v>316930.32623000001</v>
      </c>
      <c r="I72" s="24">
        <v>332432.35742999997</v>
      </c>
      <c r="J72" s="24">
        <v>375511.19452000002</v>
      </c>
      <c r="K72" s="24">
        <v>328417.76237999997</v>
      </c>
      <c r="L72" s="24">
        <v>366532.84564000001</v>
      </c>
      <c r="M72" s="24">
        <v>468921.82407999999</v>
      </c>
      <c r="N72" s="24">
        <v>586370.1555900001</v>
      </c>
      <c r="O72" s="24">
        <v>536827.15223000001</v>
      </c>
      <c r="P72" s="24">
        <v>605354.36195000005</v>
      </c>
      <c r="Q72" s="24">
        <v>134934.36382</v>
      </c>
      <c r="R72" s="24">
        <v>287195.24543999997</v>
      </c>
      <c r="S72" s="24">
        <v>113258.0113</v>
      </c>
      <c r="T72" s="24">
        <v>177078.70650999999</v>
      </c>
      <c r="U72" s="24">
        <v>173742.07926999999</v>
      </c>
      <c r="V72" s="24">
        <v>194816.23032999999</v>
      </c>
      <c r="W72" s="24">
        <v>167328.04615000001</v>
      </c>
      <c r="X72" s="24">
        <v>209050.27666000003</v>
      </c>
      <c r="Y72" s="24">
        <v>226291.93014999997</v>
      </c>
      <c r="Z72" s="24">
        <v>211167.20544000002</v>
      </c>
      <c r="AA72" s="24">
        <v>209720.03949999998</v>
      </c>
      <c r="AB72" s="24">
        <v>248335.38410000002</v>
      </c>
      <c r="AC72" s="24">
        <v>288189.94990000001</v>
      </c>
      <c r="AD72" s="24">
        <v>301987.79428999999</v>
      </c>
      <c r="AE72" s="24">
        <v>260549.23241999999</v>
      </c>
      <c r="AF72" s="24">
        <v>217650.28944999998</v>
      </c>
      <c r="AG72" s="24">
        <v>199055.27424999999</v>
      </c>
      <c r="AH72" s="24">
        <v>234030.93638</v>
      </c>
      <c r="AI72" s="24">
        <v>252195.32357999997</v>
      </c>
      <c r="AJ72" s="24">
        <v>207908.95122000002</v>
      </c>
      <c r="AK72" s="24">
        <v>254825.10898000002</v>
      </c>
      <c r="AL72" s="24">
        <v>226868.14339999994</v>
      </c>
      <c r="AM72" s="24">
        <v>312558.59804999997</v>
      </c>
      <c r="AN72" s="24">
        <v>191162.89099000001</v>
      </c>
      <c r="AO72" s="24">
        <v>729351.57028999995</v>
      </c>
      <c r="AP72" s="24">
        <v>529968.37257000001</v>
      </c>
      <c r="AQ72" s="24">
        <v>294604.31507999997</v>
      </c>
      <c r="AR72" s="24">
        <v>465562.18917000003</v>
      </c>
      <c r="AS72" s="24">
        <v>485985.59515000001</v>
      </c>
      <c r="AT72" s="24">
        <v>329814.61061999999</v>
      </c>
      <c r="AU72" s="24">
        <v>408022.87959999999</v>
      </c>
      <c r="AV72" s="24">
        <v>414640.08550000004</v>
      </c>
      <c r="AW72" s="24">
        <v>517111.02689999994</v>
      </c>
      <c r="AX72" s="24">
        <v>263076.56760000013</v>
      </c>
      <c r="AY72" s="24">
        <v>416376.90240000002</v>
      </c>
      <c r="AZ72" s="24">
        <v>347746.01740000001</v>
      </c>
      <c r="BA72" s="24">
        <v>600402.46909999999</v>
      </c>
      <c r="BB72" s="24">
        <v>497375.93709999998</v>
      </c>
      <c r="BC72" s="24">
        <v>300138.13450000004</v>
      </c>
      <c r="BD72" s="24">
        <v>390431.68660000002</v>
      </c>
      <c r="BE72" s="24">
        <v>344740.34600000002</v>
      </c>
      <c r="BF72" s="24">
        <v>197137.77100000001</v>
      </c>
    </row>
    <row r="73" spans="1:61">
      <c r="BG73" s="38"/>
      <c r="BH73" s="38"/>
      <c r="BI73" s="38"/>
    </row>
    <row r="74" spans="1:61">
      <c r="BG74" s="38"/>
      <c r="BH74" s="38"/>
      <c r="BI74" s="38"/>
    </row>
    <row r="78" spans="1:61">
      <c r="BF78" s="24"/>
    </row>
  </sheetData>
  <mergeCells count="48">
    <mergeCell ref="C3:N3"/>
    <mergeCell ref="O3:Z3"/>
    <mergeCell ref="AA3:AL3"/>
    <mergeCell ref="AM3:AX3"/>
    <mergeCell ref="W35:Z35"/>
    <mergeCell ref="AA35:AD35"/>
    <mergeCell ref="AE35:AH35"/>
    <mergeCell ref="C35:F35"/>
    <mergeCell ref="G35:J35"/>
    <mergeCell ref="K35:N35"/>
    <mergeCell ref="O35:R35"/>
    <mergeCell ref="S35:V35"/>
    <mergeCell ref="AQ35:AT35"/>
    <mergeCell ref="AU35:AX35"/>
    <mergeCell ref="AI35:AL35"/>
    <mergeCell ref="AM35:AP35"/>
    <mergeCell ref="C69:F69"/>
    <mergeCell ref="G69:J69"/>
    <mergeCell ref="K69:N69"/>
    <mergeCell ref="O69:R69"/>
    <mergeCell ref="S69:V69"/>
    <mergeCell ref="BK3:BV3"/>
    <mergeCell ref="BW3:CH3"/>
    <mergeCell ref="CI3:CT3"/>
    <mergeCell ref="CU3:DF3"/>
    <mergeCell ref="AY69:BB69"/>
    <mergeCell ref="BC69:BF69"/>
    <mergeCell ref="W69:Z69"/>
    <mergeCell ref="AA69:AD69"/>
    <mergeCell ref="AE69:AH69"/>
    <mergeCell ref="AI69:AL69"/>
    <mergeCell ref="AM69:AP69"/>
    <mergeCell ref="GM3:GX3"/>
    <mergeCell ref="AQ69:AT69"/>
    <mergeCell ref="AU69:AX69"/>
    <mergeCell ref="BK35:BN35"/>
    <mergeCell ref="BO35:BR35"/>
    <mergeCell ref="DG3:DR3"/>
    <mergeCell ref="AY3:BJ3"/>
    <mergeCell ref="AY35:BB35"/>
    <mergeCell ref="BC35:BF35"/>
    <mergeCell ref="GA3:GL3"/>
    <mergeCell ref="FO3:FZ3"/>
    <mergeCell ref="BG35:BJ35"/>
    <mergeCell ref="DS3:ED3"/>
    <mergeCell ref="EE3:EP3"/>
    <mergeCell ref="EQ3:FB3"/>
    <mergeCell ref="FC3:FN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U46"/>
  <sheetViews>
    <sheetView workbookViewId="0">
      <selection activeCell="E25" sqref="E25"/>
    </sheetView>
  </sheetViews>
  <sheetFormatPr defaultRowHeight="15"/>
  <cols>
    <col min="2" max="2" width="18.28515625" bestFit="1" customWidth="1"/>
    <col min="3" max="3" width="16.42578125" bestFit="1" customWidth="1"/>
    <col min="6" max="6" width="11.7109375" customWidth="1"/>
    <col min="18" max="18" width="33.42578125" customWidth="1"/>
    <col min="19" max="19" width="16.5703125" customWidth="1"/>
    <col min="20" max="20" width="23" customWidth="1"/>
    <col min="21" max="21" width="11.85546875" customWidth="1"/>
  </cols>
  <sheetData>
    <row r="2" spans="1:20" ht="41.25" customHeight="1">
      <c r="B2" s="54"/>
      <c r="C2" s="54"/>
      <c r="R2" s="33"/>
      <c r="S2" s="34"/>
      <c r="T2" s="34" t="s">
        <v>80</v>
      </c>
    </row>
    <row r="3" spans="1:20" ht="18">
      <c r="B3" t="s">
        <v>54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R3" s="57" t="s">
        <v>46</v>
      </c>
      <c r="S3" s="58">
        <f t="shared" ref="S3:S10" si="0">T3/$T$3</f>
        <v>1</v>
      </c>
      <c r="T3" s="59">
        <f>SUM(T4:T10)</f>
        <v>10506.311999999998</v>
      </c>
    </row>
    <row r="4" spans="1:20" ht="18.75" customHeight="1">
      <c r="A4">
        <v>2001</v>
      </c>
      <c r="B4" s="98">
        <v>833.16559999999993</v>
      </c>
      <c r="R4" s="36" t="s">
        <v>47</v>
      </c>
      <c r="S4" s="37">
        <f t="shared" si="0"/>
        <v>0.30906068656632324</v>
      </c>
      <c r="T4" s="35">
        <v>3247.0880000000002</v>
      </c>
    </row>
    <row r="5" spans="1:20" ht="16.5" customHeight="1">
      <c r="A5">
        <v>2002</v>
      </c>
      <c r="B5" s="98">
        <v>946.19430000000011</v>
      </c>
      <c r="R5" s="36" t="s">
        <v>48</v>
      </c>
      <c r="S5" s="37">
        <f t="shared" si="0"/>
        <v>7.0112519026657508E-2</v>
      </c>
      <c r="T5" s="35">
        <v>736.62400000000002</v>
      </c>
    </row>
    <row r="6" spans="1:20" ht="18">
      <c r="A6">
        <v>2003</v>
      </c>
      <c r="B6" s="98">
        <v>1027.441</v>
      </c>
      <c r="R6" s="36" t="s">
        <v>49</v>
      </c>
      <c r="S6" s="37">
        <f t="shared" si="0"/>
        <v>0.42135708515033632</v>
      </c>
      <c r="T6" s="35">
        <v>4426.9089999999997</v>
      </c>
    </row>
    <row r="7" spans="1:20" ht="18">
      <c r="A7">
        <v>2004</v>
      </c>
      <c r="B7" s="98">
        <v>1530.2509381428572</v>
      </c>
      <c r="R7" s="36" t="s">
        <v>50</v>
      </c>
      <c r="S7" s="37">
        <f t="shared" si="0"/>
        <v>0.13950908748950158</v>
      </c>
      <c r="T7" s="35">
        <v>1465.7260000000001</v>
      </c>
    </row>
    <row r="8" spans="1:20" ht="15.75" customHeight="1">
      <c r="A8">
        <v>2005</v>
      </c>
      <c r="B8" s="98">
        <v>1982.6646180000002</v>
      </c>
      <c r="R8" s="36" t="s">
        <v>51</v>
      </c>
      <c r="S8" s="37">
        <f t="shared" si="0"/>
        <v>6.9877993343430127E-3</v>
      </c>
      <c r="T8" s="35">
        <v>73.415999999999997</v>
      </c>
    </row>
    <row r="9" spans="1:20" ht="15" customHeight="1">
      <c r="A9">
        <v>2006</v>
      </c>
      <c r="B9" s="98">
        <v>2646.5407690000002</v>
      </c>
      <c r="R9" s="36" t="s">
        <v>52</v>
      </c>
      <c r="S9" s="37">
        <f t="shared" si="0"/>
        <v>4.1989996109005723E-2</v>
      </c>
      <c r="T9" s="35">
        <v>441.16</v>
      </c>
    </row>
    <row r="10" spans="1:20" ht="18">
      <c r="A10">
        <v>2007</v>
      </c>
      <c r="B10" s="98">
        <v>3669.0894360000002</v>
      </c>
      <c r="R10" s="36" t="s">
        <v>53</v>
      </c>
      <c r="S10" s="37">
        <f t="shared" si="0"/>
        <v>1.098282632383276E-2</v>
      </c>
      <c r="T10" s="35">
        <v>115.389</v>
      </c>
    </row>
    <row r="11" spans="1:20">
      <c r="A11">
        <v>2008</v>
      </c>
      <c r="B11" s="98">
        <v>4752.6569179999997</v>
      </c>
    </row>
    <row r="12" spans="1:20">
      <c r="A12">
        <v>2009</v>
      </c>
      <c r="B12" s="98">
        <v>4388.873634040001</v>
      </c>
    </row>
    <row r="13" spans="1:20">
      <c r="A13">
        <v>2010</v>
      </c>
      <c r="B13" s="98">
        <v>4867.4405007992</v>
      </c>
    </row>
    <row r="14" spans="1:20">
      <c r="A14">
        <v>2011</v>
      </c>
      <c r="B14" s="98">
        <v>6134.7518580236001</v>
      </c>
    </row>
    <row r="15" spans="1:20">
      <c r="A15">
        <v>2012</v>
      </c>
      <c r="B15" s="98">
        <v>6670.9694821400008</v>
      </c>
    </row>
    <row r="16" spans="1:20">
      <c r="A16">
        <v>2013</v>
      </c>
      <c r="B16" s="99">
        <v>6659.2956000000004</v>
      </c>
    </row>
    <row r="17" spans="1:21">
      <c r="A17">
        <v>2014</v>
      </c>
      <c r="B17" s="99">
        <v>7242</v>
      </c>
    </row>
    <row r="18" spans="1:21">
      <c r="A18">
        <v>2015</v>
      </c>
      <c r="B18" s="99">
        <v>8010.8549999999996</v>
      </c>
    </row>
    <row r="19" spans="1:21">
      <c r="A19">
        <v>2016</v>
      </c>
      <c r="B19" s="99">
        <v>8786.0650000000005</v>
      </c>
    </row>
    <row r="20" spans="1:21">
      <c r="A20">
        <v>2017</v>
      </c>
      <c r="B20" s="99">
        <v>9778.9477599999991</v>
      </c>
    </row>
    <row r="21" spans="1:21">
      <c r="A21">
        <v>2018</v>
      </c>
      <c r="B21" s="99">
        <v>10506.316174</v>
      </c>
    </row>
    <row r="28" spans="1:21">
      <c r="B28" t="s">
        <v>55</v>
      </c>
    </row>
    <row r="29" spans="1:21">
      <c r="A29">
        <v>2001</v>
      </c>
      <c r="B29" s="56">
        <v>1105.6788019999999</v>
      </c>
      <c r="S29" s="17"/>
      <c r="T29" s="17" t="s">
        <v>68</v>
      </c>
      <c r="U29" s="17" t="s">
        <v>69</v>
      </c>
    </row>
    <row r="30" spans="1:21">
      <c r="A30">
        <v>2002</v>
      </c>
      <c r="B30" s="56">
        <v>1211.0166000000004</v>
      </c>
      <c r="S30" s="5">
        <v>2001</v>
      </c>
      <c r="T30" s="30">
        <v>0.49448138318653978</v>
      </c>
      <c r="U30" s="30">
        <v>0.22361573609195021</v>
      </c>
    </row>
    <row r="31" spans="1:21">
      <c r="A31">
        <v>2003</v>
      </c>
      <c r="B31" s="56">
        <v>1367.8126999999999</v>
      </c>
      <c r="S31" s="5">
        <v>2002</v>
      </c>
      <c r="T31" s="30">
        <v>0.49144596281343722</v>
      </c>
      <c r="U31" s="30">
        <v>0.2039083565628354</v>
      </c>
    </row>
    <row r="32" spans="1:21">
      <c r="A32">
        <v>2004</v>
      </c>
      <c r="B32" s="56">
        <v>2266.625122142857</v>
      </c>
      <c r="S32" s="5">
        <v>2003</v>
      </c>
      <c r="T32" s="30">
        <v>0.44896096268549934</v>
      </c>
      <c r="U32" s="30">
        <v>0.18307835284217006</v>
      </c>
    </row>
    <row r="33" spans="1:21">
      <c r="A33">
        <v>2005</v>
      </c>
      <c r="B33" s="56">
        <v>2810.2504319999998</v>
      </c>
      <c r="S33" s="32">
        <v>2004</v>
      </c>
      <c r="T33" s="30">
        <v>0.3450859090156731</v>
      </c>
      <c r="U33" s="30">
        <v>0.1603962343543367</v>
      </c>
    </row>
    <row r="34" spans="1:21">
      <c r="A34">
        <v>2006</v>
      </c>
      <c r="B34" s="56">
        <v>3694.6843939</v>
      </c>
      <c r="S34" s="32">
        <f>S33+1</f>
        <v>2005</v>
      </c>
      <c r="T34" s="30">
        <v>0.2676014305745808</v>
      </c>
      <c r="U34" s="30">
        <v>0.132119232852804</v>
      </c>
    </row>
    <row r="35" spans="1:21">
      <c r="A35">
        <v>2007</v>
      </c>
      <c r="B35" s="56">
        <v>4972.6350360000006</v>
      </c>
      <c r="S35" s="32">
        <v>2006</v>
      </c>
      <c r="T35" s="30">
        <v>0.21092508640704366</v>
      </c>
      <c r="U35" s="30">
        <v>0.10956704194513699</v>
      </c>
    </row>
    <row r="36" spans="1:21">
      <c r="A36">
        <v>2008</v>
      </c>
      <c r="B36" s="56">
        <v>5854.1751783</v>
      </c>
      <c r="S36" s="32">
        <v>2007</v>
      </c>
      <c r="T36" s="30">
        <v>0.16765215172290227</v>
      </c>
      <c r="U36" s="30">
        <v>8.7674437712527573E-2</v>
      </c>
    </row>
    <row r="37" spans="1:21">
      <c r="A37">
        <v>2009</v>
      </c>
      <c r="B37" s="56">
        <v>5264.4950890400005</v>
      </c>
      <c r="S37" s="32">
        <v>2008</v>
      </c>
      <c r="T37" s="30">
        <v>0.23521233142897127</v>
      </c>
      <c r="U37" s="30">
        <v>7.6482898885796263E-2</v>
      </c>
    </row>
    <row r="38" spans="1:21">
      <c r="A38">
        <v>2010</v>
      </c>
      <c r="B38" s="56">
        <v>5865.8005007991997</v>
      </c>
      <c r="S38" s="32">
        <f>S37+1</f>
        <v>2009</v>
      </c>
      <c r="T38" s="30">
        <v>0.31694479073893084</v>
      </c>
      <c r="U38" s="30">
        <v>9.4140124230965155E-2</v>
      </c>
    </row>
    <row r="39" spans="1:21">
      <c r="A39">
        <v>2011</v>
      </c>
      <c r="B39" s="56">
        <v>6873.6614105635999</v>
      </c>
      <c r="S39" s="32">
        <f>S38+1</f>
        <v>2010</v>
      </c>
      <c r="T39" s="30">
        <v>0.33645961792285156</v>
      </c>
      <c r="U39" s="30">
        <v>8.7656947937048632E-2</v>
      </c>
    </row>
    <row r="40" spans="1:21">
      <c r="A40">
        <v>2012</v>
      </c>
      <c r="B40" s="56">
        <v>7560.0456340400006</v>
      </c>
      <c r="S40" s="32">
        <f>S39+1</f>
        <v>2011</v>
      </c>
      <c r="T40" s="30">
        <v>0.28821178236541106</v>
      </c>
      <c r="U40" s="30">
        <v>7.6511708286314456E-2</v>
      </c>
    </row>
    <row r="41" spans="1:21">
      <c r="A41">
        <v>2013</v>
      </c>
      <c r="B41" s="56">
        <v>7437.1729999999998</v>
      </c>
      <c r="S41" s="32">
        <f>S40+1</f>
        <v>2012</v>
      </c>
      <c r="T41" s="30">
        <v>0.2758558269485511</v>
      </c>
      <c r="U41" s="30">
        <v>7.2426318144984098E-2</v>
      </c>
    </row>
    <row r="42" spans="1:21">
      <c r="A42">
        <v>2014</v>
      </c>
      <c r="B42" s="56">
        <v>8118.8</v>
      </c>
      <c r="S42" s="32">
        <f>S41+1</f>
        <v>2013</v>
      </c>
      <c r="T42" s="30">
        <v>0.27202777481479756</v>
      </c>
      <c r="U42" s="30">
        <v>7.4896654723459799E-2</v>
      </c>
    </row>
    <row r="43" spans="1:21">
      <c r="A43">
        <v>2015</v>
      </c>
      <c r="B43" s="56">
        <v>8963.17</v>
      </c>
      <c r="S43" s="50">
        <v>2014</v>
      </c>
      <c r="T43" s="30">
        <v>0.26815853620690311</v>
      </c>
      <c r="U43" s="30">
        <v>8.6999999999999994E-2</v>
      </c>
    </row>
    <row r="44" spans="1:21">
      <c r="A44" s="74">
        <v>2016</v>
      </c>
      <c r="B44" s="56">
        <v>9679.5609999999997</v>
      </c>
      <c r="S44" s="32">
        <f>S43+1</f>
        <v>2015</v>
      </c>
      <c r="T44" s="30">
        <v>0.32600000000000001</v>
      </c>
      <c r="U44" s="30">
        <v>8.8999999999999996E-2</v>
      </c>
    </row>
    <row r="45" spans="1:21">
      <c r="A45">
        <v>2017</v>
      </c>
      <c r="B45" s="56">
        <v>10921.173575999999</v>
      </c>
      <c r="R45" s="75"/>
      <c r="S45" s="32">
        <f>S44+1</f>
        <v>2016</v>
      </c>
      <c r="T45" s="30">
        <v>0.35199999999999998</v>
      </c>
      <c r="U45" s="30">
        <v>9.2999999999999999E-2</v>
      </c>
    </row>
    <row r="46" spans="1:21">
      <c r="A46" s="97">
        <v>2018</v>
      </c>
      <c r="B46" s="56">
        <v>11822.151900999999</v>
      </c>
      <c r="S46" s="32">
        <f>S45+1</f>
        <v>2017</v>
      </c>
      <c r="T46" s="30">
        <v>0.35299999999999998</v>
      </c>
      <c r="U46" s="30">
        <v>9.3000000000000013E-2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3:E11"/>
  <sheetViews>
    <sheetView workbookViewId="0">
      <selection activeCell="F31" sqref="F31"/>
    </sheetView>
  </sheetViews>
  <sheetFormatPr defaultRowHeight="15"/>
  <cols>
    <col min="3" max="3" width="16.140625" customWidth="1"/>
    <col min="4" max="4" width="17.7109375" customWidth="1"/>
    <col min="5" max="5" width="15.7109375" customWidth="1"/>
  </cols>
  <sheetData>
    <row r="3" spans="2:5">
      <c r="B3" s="17"/>
      <c r="C3" s="17"/>
      <c r="D3" s="17" t="s">
        <v>37</v>
      </c>
      <c r="E3" s="17" t="s">
        <v>38</v>
      </c>
    </row>
    <row r="4" spans="2:5">
      <c r="B4" s="29">
        <v>2015</v>
      </c>
      <c r="C4" s="29" t="s">
        <v>35</v>
      </c>
      <c r="D4" s="92">
        <v>2.8794005159750835E-2</v>
      </c>
      <c r="E4" s="93">
        <v>8550.9210853507775</v>
      </c>
    </row>
    <row r="5" spans="2:5">
      <c r="B5" s="29">
        <v>2016</v>
      </c>
      <c r="C5" s="29" t="s">
        <v>35</v>
      </c>
      <c r="D5" s="92">
        <v>2.8489733760251656E-2</v>
      </c>
      <c r="E5" s="93">
        <v>9146.4498959520024</v>
      </c>
    </row>
    <row r="6" spans="2:5">
      <c r="B6" s="29">
        <v>2017</v>
      </c>
      <c r="C6" s="29" t="s">
        <v>35</v>
      </c>
      <c r="D6" s="92">
        <v>4.8000000000000001E-2</v>
      </c>
      <c r="E6" s="93">
        <v>10152</v>
      </c>
    </row>
    <row r="7" spans="2:5">
      <c r="B7" s="47">
        <v>2018</v>
      </c>
      <c r="C7" s="29" t="s">
        <v>35</v>
      </c>
      <c r="D7" s="92">
        <v>4.7E-2</v>
      </c>
      <c r="E7" s="93">
        <v>11013.9</v>
      </c>
    </row>
    <row r="8" spans="2:5">
      <c r="B8" s="29">
        <v>2019</v>
      </c>
      <c r="C8" s="29" t="s">
        <v>36</v>
      </c>
      <c r="D8" s="92">
        <v>4.5000039017471183E-2</v>
      </c>
      <c r="E8" s="93">
        <v>12047.946038677272</v>
      </c>
    </row>
    <row r="9" spans="2:5">
      <c r="B9" s="29">
        <v>2020</v>
      </c>
      <c r="C9" s="29" t="s">
        <v>36</v>
      </c>
      <c r="D9" s="92">
        <v>5.0000207553608789E-2</v>
      </c>
      <c r="E9" s="93">
        <v>13029.854451585148</v>
      </c>
    </row>
    <row r="10" spans="2:5">
      <c r="B10" s="47">
        <v>2021</v>
      </c>
      <c r="C10" s="17" t="s">
        <v>36</v>
      </c>
      <c r="D10" s="92">
        <v>5.500025627154459E-2</v>
      </c>
      <c r="E10" s="93">
        <v>14158.89067700715</v>
      </c>
    </row>
    <row r="11" spans="2:5">
      <c r="B11" s="47">
        <v>2022</v>
      </c>
      <c r="C11" s="17" t="s">
        <v>36</v>
      </c>
      <c r="D11" s="92">
        <v>5.9999534900028184E-2</v>
      </c>
      <c r="E11" s="93">
        <v>15458.675400921704</v>
      </c>
    </row>
  </sheetData>
  <pageMargins left="0.7" right="0.7" top="0.75" bottom="0.75" header="0.3" footer="0.3"/>
  <pageSetup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E33"/>
  <sheetViews>
    <sheetView topLeftCell="A4" workbookViewId="0">
      <selection activeCell="E37" sqref="E37"/>
    </sheetView>
  </sheetViews>
  <sheetFormatPr defaultRowHeight="15"/>
  <cols>
    <col min="3" max="3" width="16.5703125" bestFit="1" customWidth="1"/>
    <col min="4" max="4" width="32.42578125" customWidth="1"/>
    <col min="5" max="5" width="20.5703125" customWidth="1"/>
  </cols>
  <sheetData>
    <row r="2" spans="2:5">
      <c r="C2" t="s">
        <v>59</v>
      </c>
    </row>
    <row r="3" spans="2:5">
      <c r="B3" s="17"/>
      <c r="C3" s="17"/>
      <c r="D3" s="55" t="s">
        <v>73</v>
      </c>
      <c r="E3" s="55" t="s">
        <v>72</v>
      </c>
    </row>
    <row r="4" spans="2:5">
      <c r="B4" s="29">
        <v>2015</v>
      </c>
      <c r="C4" s="29" t="s">
        <v>35</v>
      </c>
      <c r="D4" s="31">
        <v>4.8794434564189304E-2</v>
      </c>
      <c r="E4" s="31">
        <v>4.0046736894721269E-2</v>
      </c>
    </row>
    <row r="5" spans="2:5">
      <c r="B5" s="29">
        <v>2016</v>
      </c>
      <c r="C5" s="29" t="s">
        <v>35</v>
      </c>
      <c r="D5" s="31">
        <v>1.831986415347453E-2</v>
      </c>
      <c r="E5" s="31">
        <v>2.1338736543637049E-2</v>
      </c>
    </row>
    <row r="6" spans="2:5">
      <c r="B6" s="29">
        <v>2017</v>
      </c>
      <c r="C6" s="29" t="s">
        <v>35</v>
      </c>
      <c r="D6" s="31">
        <v>6.7163495824804409E-2</v>
      </c>
      <c r="E6" s="31">
        <v>6.035309014030088E-2</v>
      </c>
    </row>
    <row r="7" spans="2:5">
      <c r="B7" s="47">
        <v>2018</v>
      </c>
      <c r="C7" s="29" t="s">
        <v>36</v>
      </c>
      <c r="D7" s="31">
        <v>2.9989558366231073E-2</v>
      </c>
      <c r="E7" s="31">
        <v>3.498034859143706E-2</v>
      </c>
    </row>
    <row r="8" spans="2:5">
      <c r="B8" s="29">
        <v>2019</v>
      </c>
      <c r="C8" s="29" t="s">
        <v>36</v>
      </c>
      <c r="D8" s="31">
        <v>3.000006760959506E-2</v>
      </c>
      <c r="E8" s="31">
        <v>2.9999961280380294E-2</v>
      </c>
    </row>
    <row r="9" spans="2:5">
      <c r="B9" s="29">
        <v>2020</v>
      </c>
      <c r="C9" s="29" t="s">
        <v>36</v>
      </c>
      <c r="D9" s="31">
        <v>3.0000114870663896E-2</v>
      </c>
      <c r="E9" s="31">
        <v>2.999997911563046E-2</v>
      </c>
    </row>
    <row r="10" spans="2:5">
      <c r="B10" s="47">
        <v>2021</v>
      </c>
      <c r="C10" s="80" t="s">
        <v>36</v>
      </c>
      <c r="D10" s="31">
        <v>2.9999800848385938E-2</v>
      </c>
      <c r="E10" s="31">
        <v>3.0000093270001749E-2</v>
      </c>
    </row>
    <row r="11" spans="2:5">
      <c r="B11" s="47">
        <v>2022</v>
      </c>
      <c r="C11" s="80" t="s">
        <v>36</v>
      </c>
      <c r="D11" s="31">
        <v>2.9999972930843333E-2</v>
      </c>
      <c r="E11" s="31">
        <v>2.999994488054436E-2</v>
      </c>
    </row>
    <row r="25" spans="2:5">
      <c r="B25" s="17"/>
      <c r="C25" s="17"/>
      <c r="D25" s="17" t="s">
        <v>41</v>
      </c>
      <c r="E25" s="17" t="s">
        <v>60</v>
      </c>
    </row>
    <row r="26" spans="2:5">
      <c r="B26" s="29">
        <v>2015</v>
      </c>
      <c r="C26" s="29" t="s">
        <v>35</v>
      </c>
      <c r="D26" s="92">
        <v>0.49857721210416128</v>
      </c>
      <c r="E26" s="95">
        <v>15832.596397150955</v>
      </c>
    </row>
    <row r="27" spans="2:5">
      <c r="B27" s="29">
        <v>2016</v>
      </c>
      <c r="C27" s="29" t="s">
        <v>35</v>
      </c>
      <c r="D27" s="92">
        <v>0.5689500340174003</v>
      </c>
      <c r="E27" s="95">
        <v>19360.489032709836</v>
      </c>
    </row>
    <row r="28" spans="2:5">
      <c r="B28" s="29">
        <v>2017</v>
      </c>
      <c r="C28" s="29" t="s">
        <v>35</v>
      </c>
      <c r="D28" s="92">
        <v>0.59060285232596754</v>
      </c>
      <c r="E28" s="95">
        <v>22352.320507788005</v>
      </c>
    </row>
    <row r="29" spans="2:5">
      <c r="B29" s="47">
        <v>2018</v>
      </c>
      <c r="C29" s="29" t="s">
        <v>36</v>
      </c>
      <c r="D29" s="92">
        <v>0.61693229367777269</v>
      </c>
      <c r="E29" s="95">
        <v>25619.48</v>
      </c>
    </row>
    <row r="30" spans="2:5">
      <c r="B30" s="29">
        <v>2019</v>
      </c>
      <c r="C30" s="29" t="s">
        <v>36</v>
      </c>
      <c r="D30" s="92">
        <v>0.62541521683784085</v>
      </c>
      <c r="E30" s="95">
        <v>28090.39</v>
      </c>
    </row>
    <row r="31" spans="2:5">
      <c r="B31" s="47">
        <v>2020</v>
      </c>
      <c r="C31" s="29" t="s">
        <v>36</v>
      </c>
      <c r="D31" s="92">
        <v>0.65242297928807202</v>
      </c>
      <c r="E31" s="95">
        <v>31691.67</v>
      </c>
    </row>
    <row r="32" spans="2:5">
      <c r="B32" s="29">
        <v>2021</v>
      </c>
      <c r="C32" s="29" t="s">
        <v>36</v>
      </c>
      <c r="D32" s="92">
        <v>0.68061366774429555</v>
      </c>
      <c r="E32" s="95">
        <v>35925.78</v>
      </c>
    </row>
    <row r="33" spans="2:5">
      <c r="B33" s="29">
        <v>2022</v>
      </c>
      <c r="C33" s="29" t="s">
        <v>36</v>
      </c>
      <c r="D33" s="92">
        <v>0.7180043878538529</v>
      </c>
      <c r="E33" s="95">
        <v>41378.589999999997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4:G33"/>
  <sheetViews>
    <sheetView workbookViewId="0">
      <selection activeCell="F35" sqref="F35"/>
    </sheetView>
  </sheetViews>
  <sheetFormatPr defaultRowHeight="15"/>
  <cols>
    <col min="3" max="3" width="16.5703125" bestFit="1" customWidth="1"/>
    <col min="4" max="4" width="20.28515625" customWidth="1"/>
    <col min="5" max="5" width="22.7109375" customWidth="1"/>
    <col min="6" max="6" width="16.28515625" customWidth="1"/>
  </cols>
  <sheetData>
    <row r="4" spans="2:5" ht="60">
      <c r="B4" s="17"/>
      <c r="C4" s="17"/>
      <c r="D4" s="83" t="s">
        <v>42</v>
      </c>
      <c r="E4" s="83" t="s">
        <v>43</v>
      </c>
    </row>
    <row r="5" spans="2:5">
      <c r="B5" s="29">
        <v>2015</v>
      </c>
      <c r="C5" s="29" t="s">
        <v>35</v>
      </c>
      <c r="D5" s="92">
        <v>-0.12599394188165178</v>
      </c>
      <c r="E5" s="92">
        <v>-0.20600066133197723</v>
      </c>
    </row>
    <row r="6" spans="2:5">
      <c r="B6" s="29">
        <v>2016</v>
      </c>
      <c r="C6" s="29" t="s">
        <v>35</v>
      </c>
      <c r="D6" s="92">
        <v>-0.13140754142018918</v>
      </c>
      <c r="E6" s="92">
        <v>-0.20938004214364359</v>
      </c>
    </row>
    <row r="7" spans="2:5">
      <c r="B7" s="29">
        <v>2017</v>
      </c>
      <c r="C7" s="29" t="s">
        <v>35</v>
      </c>
      <c r="D7" s="92">
        <v>-8.8432829920142231E-2</v>
      </c>
      <c r="E7" s="92">
        <v>-0.17289486675205074</v>
      </c>
    </row>
    <row r="8" spans="2:5">
      <c r="B8" s="47">
        <v>2018</v>
      </c>
      <c r="C8" s="29" t="s">
        <v>36</v>
      </c>
      <c r="D8" s="92">
        <v>-9.8611043384440794E-2</v>
      </c>
      <c r="E8" s="92">
        <v>-0.18088581187060104</v>
      </c>
    </row>
    <row r="9" spans="2:5">
      <c r="B9" s="29">
        <v>2019</v>
      </c>
      <c r="C9" s="29" t="s">
        <v>36</v>
      </c>
      <c r="D9" s="92">
        <v>-8.4820377076279013E-2</v>
      </c>
      <c r="E9" s="92">
        <v>-0.1636533270725887</v>
      </c>
    </row>
    <row r="10" spans="2:5">
      <c r="B10" s="47">
        <v>2020</v>
      </c>
      <c r="C10" s="29" t="s">
        <v>36</v>
      </c>
      <c r="D10" s="92">
        <v>-7.7543024245860612E-2</v>
      </c>
      <c r="E10" s="92">
        <v>-0.1553989026901981</v>
      </c>
    </row>
    <row r="11" spans="2:5">
      <c r="B11" s="47">
        <v>2021</v>
      </c>
      <c r="C11" s="29" t="s">
        <v>36</v>
      </c>
      <c r="D11" s="92">
        <v>-7.0437675196195274E-2</v>
      </c>
      <c r="E11" s="92">
        <v>-0.14572183967859892</v>
      </c>
    </row>
    <row r="12" spans="2:5">
      <c r="B12" s="47">
        <v>2022</v>
      </c>
      <c r="C12" s="29" t="s">
        <v>36</v>
      </c>
      <c r="D12" s="92">
        <v>-6.2773872134226763E-2</v>
      </c>
      <c r="E12" s="92">
        <v>-0.13638444465621685</v>
      </c>
    </row>
    <row r="25" spans="2:7">
      <c r="B25" s="17"/>
      <c r="C25" s="17"/>
      <c r="D25" s="17" t="s">
        <v>45</v>
      </c>
      <c r="E25" s="17" t="s">
        <v>44</v>
      </c>
      <c r="F25" s="17" t="s">
        <v>61</v>
      </c>
    </row>
    <row r="26" spans="2:7">
      <c r="B26" s="29">
        <v>2015</v>
      </c>
      <c r="C26" s="29" t="s">
        <v>35</v>
      </c>
      <c r="D26" s="30">
        <v>0.2214974311577366</v>
      </c>
      <c r="E26" s="30">
        <v>-0.50267068009140148</v>
      </c>
      <c r="F26" s="30">
        <v>-0.28117324893366485</v>
      </c>
      <c r="G26" s="48"/>
    </row>
    <row r="27" spans="2:7">
      <c r="B27" s="29">
        <v>2016</v>
      </c>
      <c r="C27" s="29" t="s">
        <v>35</v>
      </c>
      <c r="D27" s="30">
        <v>0.20383329084193272</v>
      </c>
      <c r="E27" s="30">
        <v>-0.47294074230392447</v>
      </c>
      <c r="F27" s="30">
        <v>-0.26910745146199178</v>
      </c>
      <c r="G27" s="48"/>
    </row>
    <row r="28" spans="2:7">
      <c r="B28" s="29">
        <v>2017</v>
      </c>
      <c r="C28" s="29" t="s">
        <v>35</v>
      </c>
      <c r="D28" s="30">
        <v>0.24095668148931718</v>
      </c>
      <c r="E28" s="30">
        <v>-0.49263852559217663</v>
      </c>
      <c r="F28" s="30">
        <v>-0.25168184410285949</v>
      </c>
      <c r="G28" s="48"/>
    </row>
    <row r="29" spans="2:7">
      <c r="B29" s="47">
        <v>2018</v>
      </c>
      <c r="C29" s="29" t="s">
        <v>36</v>
      </c>
      <c r="D29" s="30">
        <v>0.27325502083392789</v>
      </c>
      <c r="E29" s="30">
        <v>-0.55521951086775279</v>
      </c>
      <c r="F29" s="30">
        <v>-0.28196449003382484</v>
      </c>
      <c r="G29" s="48"/>
    </row>
    <row r="30" spans="2:7">
      <c r="B30" s="29">
        <v>2019</v>
      </c>
      <c r="C30" s="29" t="s">
        <v>36</v>
      </c>
      <c r="D30" s="30">
        <v>0.29790591227365332</v>
      </c>
      <c r="E30" s="30">
        <v>-0.57222382340247213</v>
      </c>
      <c r="F30" s="30">
        <v>-0.27431791112881876</v>
      </c>
    </row>
    <row r="31" spans="2:7">
      <c r="B31" s="47">
        <v>2020</v>
      </c>
      <c r="C31" s="29" t="s">
        <v>36</v>
      </c>
      <c r="D31" s="30">
        <v>0.3060620693918723</v>
      </c>
      <c r="E31" s="30">
        <v>-0.57711810701985145</v>
      </c>
      <c r="F31" s="30">
        <v>-0.27105603762797914</v>
      </c>
    </row>
    <row r="32" spans="2:7">
      <c r="B32" s="29">
        <v>2021</v>
      </c>
      <c r="C32" s="29" t="s">
        <v>36</v>
      </c>
      <c r="D32" s="30">
        <v>0.3141233372879112</v>
      </c>
      <c r="E32" s="30">
        <v>-0.58326993391266346</v>
      </c>
      <c r="F32" s="30">
        <v>-0.26914659662475232</v>
      </c>
    </row>
    <row r="33" spans="2:6">
      <c r="B33" s="29">
        <v>2022</v>
      </c>
      <c r="C33" s="29" t="s">
        <v>36</v>
      </c>
      <c r="D33" s="30">
        <v>0.32207203345979751</v>
      </c>
      <c r="E33" s="30">
        <v>-0.59070974080928262</v>
      </c>
      <c r="F33" s="30">
        <v>-0.26863770734948511</v>
      </c>
    </row>
  </sheetData>
  <pageMargins left="0.7" right="0.7" top="0.75" bottom="0.75" header="0.3" footer="0.3"/>
  <pageSetup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V33"/>
  <sheetViews>
    <sheetView workbookViewId="0">
      <selection activeCell="C31" sqref="C31"/>
    </sheetView>
  </sheetViews>
  <sheetFormatPr defaultRowHeight="15"/>
  <cols>
    <col min="2" max="2" width="18.28515625" bestFit="1" customWidth="1"/>
    <col min="3" max="3" width="17" customWidth="1"/>
    <col min="6" max="6" width="11.7109375" customWidth="1"/>
    <col min="18" max="18" width="33.42578125" customWidth="1"/>
    <col min="19" max="19" width="13.5703125" customWidth="1"/>
    <col min="20" max="20" width="17.5703125" customWidth="1"/>
    <col min="21" max="21" width="16.140625" customWidth="1"/>
    <col min="22" max="22" width="18.140625" customWidth="1"/>
  </cols>
  <sheetData>
    <row r="6" spans="1:22">
      <c r="B6" t="s">
        <v>54</v>
      </c>
      <c r="S6" s="17"/>
      <c r="T6" s="17"/>
      <c r="U6" s="17" t="s">
        <v>68</v>
      </c>
      <c r="V6" s="17" t="s">
        <v>69</v>
      </c>
    </row>
    <row r="7" spans="1:22">
      <c r="A7" t="s">
        <v>74</v>
      </c>
      <c r="B7" s="94">
        <v>8010.8563513100007</v>
      </c>
      <c r="S7" s="29">
        <v>2015</v>
      </c>
      <c r="T7" s="29" t="s">
        <v>35</v>
      </c>
      <c r="U7" s="30">
        <v>0.32395322010582156</v>
      </c>
      <c r="V7" s="30">
        <v>8.9033239806185882E-2</v>
      </c>
    </row>
    <row r="8" spans="1:22">
      <c r="A8" t="s">
        <v>75</v>
      </c>
      <c r="B8" s="94">
        <v>8786.0653158800014</v>
      </c>
      <c r="S8" s="29">
        <v>2016</v>
      </c>
      <c r="T8" s="29" t="s">
        <v>35</v>
      </c>
      <c r="U8" s="30">
        <v>0.35080220090911907</v>
      </c>
      <c r="V8" s="30">
        <v>9.317646838669813E-2</v>
      </c>
    </row>
    <row r="9" spans="1:22">
      <c r="A9" t="s">
        <v>77</v>
      </c>
      <c r="B9" s="94">
        <v>9778.94832933</v>
      </c>
      <c r="S9" s="29">
        <v>2017</v>
      </c>
      <c r="T9" s="29" t="s">
        <v>35</v>
      </c>
      <c r="U9" s="30">
        <v>0.34968857647794938</v>
      </c>
      <c r="V9" s="30">
        <v>9.2928339931218393E-2</v>
      </c>
    </row>
    <row r="10" spans="1:22">
      <c r="A10" t="s">
        <v>79</v>
      </c>
      <c r="B10" s="94">
        <v>10500</v>
      </c>
      <c r="S10" s="47">
        <v>2018</v>
      </c>
      <c r="T10" s="29" t="s">
        <v>36</v>
      </c>
      <c r="U10" s="30">
        <v>0.33579152801581169</v>
      </c>
      <c r="V10" s="30">
        <v>9.383870221913318E-2</v>
      </c>
    </row>
    <row r="11" spans="1:22">
      <c r="A11" t="s">
        <v>70</v>
      </c>
      <c r="B11" s="94">
        <v>11280</v>
      </c>
      <c r="S11" s="29">
        <v>2019</v>
      </c>
      <c r="T11" s="29" t="s">
        <v>36</v>
      </c>
      <c r="U11" s="30">
        <v>0.33293345803437968</v>
      </c>
      <c r="V11" s="30">
        <v>9.7459608972556871E-2</v>
      </c>
    </row>
    <row r="12" spans="1:22">
      <c r="A12" t="s">
        <v>71</v>
      </c>
      <c r="B12" s="94">
        <v>12132</v>
      </c>
      <c r="S12" s="47">
        <v>2020</v>
      </c>
      <c r="T12" s="29" t="s">
        <v>36</v>
      </c>
      <c r="U12" s="30">
        <v>0.33027052378846761</v>
      </c>
      <c r="V12" s="30">
        <v>9.943393316606039E-2</v>
      </c>
    </row>
    <row r="13" spans="1:22">
      <c r="A13" s="74" t="s">
        <v>76</v>
      </c>
      <c r="B13" s="94">
        <v>13000</v>
      </c>
      <c r="S13" s="47">
        <v>2021</v>
      </c>
      <c r="T13" s="29" t="s">
        <v>36</v>
      </c>
      <c r="U13" s="30">
        <v>0.31957806402776984</v>
      </c>
      <c r="V13" s="30">
        <v>0.10026914915991508</v>
      </c>
    </row>
    <row r="14" spans="1:22">
      <c r="A14" s="86" t="s">
        <v>78</v>
      </c>
      <c r="B14" s="94">
        <v>14000</v>
      </c>
      <c r="S14" s="47">
        <v>2022</v>
      </c>
      <c r="T14" s="29" t="s">
        <v>36</v>
      </c>
      <c r="U14" s="30">
        <v>0.31048818723758742</v>
      </c>
      <c r="V14" s="30">
        <v>9.9865598340114645E-2</v>
      </c>
    </row>
    <row r="25" spans="1:2">
      <c r="B25" t="s">
        <v>55</v>
      </c>
    </row>
    <row r="26" spans="1:2">
      <c r="A26" t="s">
        <v>74</v>
      </c>
      <c r="B26" s="94">
        <v>8963.1731824360013</v>
      </c>
    </row>
    <row r="27" spans="1:2">
      <c r="A27" t="s">
        <v>75</v>
      </c>
      <c r="B27" s="94">
        <v>9675.5067724260043</v>
      </c>
    </row>
    <row r="28" spans="1:2">
      <c r="A28" t="s">
        <v>77</v>
      </c>
      <c r="B28" s="94">
        <v>10921.173906980001</v>
      </c>
    </row>
    <row r="29" spans="1:2">
      <c r="A29" t="s">
        <v>79</v>
      </c>
      <c r="B29" s="94">
        <v>11624</v>
      </c>
    </row>
    <row r="30" spans="1:2">
      <c r="A30" t="s">
        <v>70</v>
      </c>
      <c r="B30" s="94">
        <v>12563</v>
      </c>
    </row>
    <row r="31" spans="1:2">
      <c r="A31" t="s">
        <v>71</v>
      </c>
      <c r="B31" s="94">
        <v>13402</v>
      </c>
    </row>
    <row r="32" spans="1:2">
      <c r="A32" s="74" t="s">
        <v>76</v>
      </c>
      <c r="B32" s="94">
        <v>14250</v>
      </c>
    </row>
    <row r="33" spans="1:2">
      <c r="A33" s="86" t="s">
        <v>78</v>
      </c>
      <c r="B33" s="94">
        <v>15340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რეალური სექტორი</vt:lpstr>
      <vt:lpstr>მონეტარული სექტორი</vt:lpstr>
      <vt:lpstr>საგარეო სექტორი</vt:lpstr>
      <vt:lpstr>ფისკალური</vt:lpstr>
      <vt:lpstr>პროგნ. რეალური</vt:lpstr>
      <vt:lpstr>პროგნ მონეტარული</vt:lpstr>
      <vt:lpstr>პროგ საგარეო</vt:lpstr>
      <vt:lpstr>პროგ ფისკალური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2019-05-07T07:58:54Z</dcterms:modified>
</cp:coreProperties>
</file>